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90" windowWidth="18045" windowHeight="8040"/>
  </bookViews>
  <sheets>
    <sheet name="ОЦЕНКА АПП апрель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апрель'!$A$13:$OH$60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апрель'!$9:$13</definedName>
    <definedName name="_xlnm.Print_Area" localSheetId="0">'ОЦЕНКА АПП апрель'!$A$1:$N$60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H59" i="1" l="1"/>
  <c r="J59" i="1" s="1"/>
  <c r="K59" i="1" s="1"/>
  <c r="E59" i="1"/>
  <c r="D59" i="1"/>
  <c r="H58" i="1"/>
  <c r="J58" i="1" s="1"/>
  <c r="K58" i="1" s="1"/>
  <c r="E58" i="1"/>
  <c r="D58" i="1"/>
  <c r="A58" i="1"/>
  <c r="A59" i="1" s="1"/>
  <c r="H57" i="1"/>
  <c r="J57" i="1" s="1"/>
  <c r="K57" i="1" s="1"/>
  <c r="E57" i="1"/>
  <c r="D57" i="1"/>
  <c r="H56" i="1"/>
  <c r="J56" i="1" s="1"/>
  <c r="K56" i="1" s="1"/>
  <c r="E56" i="1"/>
  <c r="D56" i="1"/>
  <c r="H55" i="1"/>
  <c r="J55" i="1" s="1"/>
  <c r="K55" i="1" s="1"/>
  <c r="E55" i="1"/>
  <c r="D55" i="1"/>
  <c r="H54" i="1"/>
  <c r="J54" i="1" s="1"/>
  <c r="K54" i="1" s="1"/>
  <c r="E54" i="1"/>
  <c r="D54" i="1"/>
  <c r="H53" i="1"/>
  <c r="J53" i="1" s="1"/>
  <c r="K53" i="1" s="1"/>
  <c r="E53" i="1"/>
  <c r="D53" i="1"/>
  <c r="H52" i="1"/>
  <c r="J52" i="1" s="1"/>
  <c r="K52" i="1" s="1"/>
  <c r="E52" i="1"/>
  <c r="F52" i="1" s="1"/>
  <c r="D52" i="1"/>
  <c r="H51" i="1"/>
  <c r="J51" i="1" s="1"/>
  <c r="K51" i="1" s="1"/>
  <c r="E51" i="1"/>
  <c r="F51" i="1" s="1"/>
  <c r="D51" i="1"/>
  <c r="H50" i="1"/>
  <c r="J50" i="1" s="1"/>
  <c r="K50" i="1" s="1"/>
  <c r="E50" i="1"/>
  <c r="F50" i="1" s="1"/>
  <c r="D50" i="1"/>
  <c r="H49" i="1"/>
  <c r="J49" i="1" s="1"/>
  <c r="K49" i="1" s="1"/>
  <c r="E49" i="1"/>
  <c r="F49" i="1" s="1"/>
  <c r="D49" i="1"/>
  <c r="H48" i="1"/>
  <c r="J48" i="1" s="1"/>
  <c r="K48" i="1" s="1"/>
  <c r="E48" i="1"/>
  <c r="F48" i="1" s="1"/>
  <c r="D48" i="1"/>
  <c r="J47" i="1"/>
  <c r="K47" i="1" s="1"/>
  <c r="H47" i="1"/>
  <c r="E47" i="1"/>
  <c r="F47" i="1" s="1"/>
  <c r="D47" i="1"/>
  <c r="J46" i="1"/>
  <c r="K46" i="1" s="1"/>
  <c r="H46" i="1"/>
  <c r="E46" i="1"/>
  <c r="F46" i="1" s="1"/>
  <c r="D46" i="1"/>
  <c r="H45" i="1"/>
  <c r="J45" i="1" s="1"/>
  <c r="K45" i="1" s="1"/>
  <c r="E45" i="1"/>
  <c r="D45" i="1"/>
  <c r="H44" i="1"/>
  <c r="J44" i="1" s="1"/>
  <c r="K44" i="1" s="1"/>
  <c r="E44" i="1"/>
  <c r="F44" i="1" s="1"/>
  <c r="D44" i="1"/>
  <c r="H43" i="1"/>
  <c r="J43" i="1" s="1"/>
  <c r="K43" i="1" s="1"/>
  <c r="E43" i="1"/>
  <c r="D43" i="1"/>
  <c r="H42" i="1"/>
  <c r="J42" i="1" s="1"/>
  <c r="K42" i="1" s="1"/>
  <c r="E42" i="1"/>
  <c r="D42" i="1"/>
  <c r="H41" i="1"/>
  <c r="J41" i="1" s="1"/>
  <c r="K41" i="1" s="1"/>
  <c r="E41" i="1"/>
  <c r="D41" i="1"/>
  <c r="F41" i="1" s="1"/>
  <c r="H40" i="1"/>
  <c r="J40" i="1" s="1"/>
  <c r="K40" i="1" s="1"/>
  <c r="E40" i="1"/>
  <c r="D40" i="1"/>
  <c r="H39" i="1"/>
  <c r="J39" i="1" s="1"/>
  <c r="K39" i="1" s="1"/>
  <c r="E39" i="1"/>
  <c r="D39" i="1"/>
  <c r="H38" i="1"/>
  <c r="J38" i="1" s="1"/>
  <c r="K38" i="1" s="1"/>
  <c r="E38" i="1"/>
  <c r="F38" i="1" s="1"/>
  <c r="D38" i="1"/>
  <c r="H37" i="1"/>
  <c r="J37" i="1" s="1"/>
  <c r="K37" i="1" s="1"/>
  <c r="E37" i="1"/>
  <c r="D37" i="1"/>
  <c r="H36" i="1"/>
  <c r="J36" i="1" s="1"/>
  <c r="K36" i="1" s="1"/>
  <c r="E36" i="1"/>
  <c r="D36" i="1"/>
  <c r="H35" i="1"/>
  <c r="J35" i="1" s="1"/>
  <c r="K35" i="1" s="1"/>
  <c r="E35" i="1"/>
  <c r="F35" i="1" s="1"/>
  <c r="D35" i="1"/>
  <c r="H34" i="1"/>
  <c r="J34" i="1" s="1"/>
  <c r="K34" i="1" s="1"/>
  <c r="E34" i="1"/>
  <c r="F34" i="1" s="1"/>
  <c r="D34" i="1"/>
  <c r="H33" i="1"/>
  <c r="J33" i="1" s="1"/>
  <c r="K33" i="1" s="1"/>
  <c r="E33" i="1"/>
  <c r="D33" i="1"/>
  <c r="H32" i="1"/>
  <c r="J32" i="1" s="1"/>
  <c r="K32" i="1" s="1"/>
  <c r="E32" i="1"/>
  <c r="F32" i="1" s="1"/>
  <c r="D32" i="1"/>
  <c r="H31" i="1"/>
  <c r="J31" i="1" s="1"/>
  <c r="K31" i="1" s="1"/>
  <c r="E31" i="1"/>
  <c r="F31" i="1" s="1"/>
  <c r="D31" i="1"/>
  <c r="H30" i="1"/>
  <c r="J30" i="1" s="1"/>
  <c r="K30" i="1" s="1"/>
  <c r="E30" i="1"/>
  <c r="F30" i="1" s="1"/>
  <c r="D30" i="1"/>
  <c r="J29" i="1"/>
  <c r="K29" i="1" s="1"/>
  <c r="H29" i="1"/>
  <c r="E29" i="1"/>
  <c r="F29" i="1" s="1"/>
  <c r="D29" i="1"/>
  <c r="J28" i="1"/>
  <c r="K28" i="1" s="1"/>
  <c r="H28" i="1"/>
  <c r="E28" i="1"/>
  <c r="F28" i="1" s="1"/>
  <c r="D28" i="1"/>
  <c r="H27" i="1"/>
  <c r="J27" i="1" s="1"/>
  <c r="K27" i="1" s="1"/>
  <c r="E27" i="1"/>
  <c r="D27" i="1"/>
  <c r="H26" i="1"/>
  <c r="J26" i="1" s="1"/>
  <c r="K26" i="1" s="1"/>
  <c r="E26" i="1"/>
  <c r="F26" i="1" s="1"/>
  <c r="D26" i="1"/>
  <c r="H25" i="1"/>
  <c r="J25" i="1" s="1"/>
  <c r="K25" i="1" s="1"/>
  <c r="E25" i="1"/>
  <c r="D25" i="1"/>
  <c r="H24" i="1"/>
  <c r="J24" i="1" s="1"/>
  <c r="K24" i="1" s="1"/>
  <c r="E24" i="1"/>
  <c r="D24" i="1"/>
  <c r="H23" i="1"/>
  <c r="J23" i="1" s="1"/>
  <c r="K23" i="1" s="1"/>
  <c r="E23" i="1"/>
  <c r="D23" i="1"/>
  <c r="H22" i="1"/>
  <c r="J22" i="1" s="1"/>
  <c r="K22" i="1" s="1"/>
  <c r="E22" i="1"/>
  <c r="F22" i="1" s="1"/>
  <c r="D22" i="1"/>
  <c r="H21" i="1"/>
  <c r="J21" i="1" s="1"/>
  <c r="K21" i="1" s="1"/>
  <c r="E21" i="1"/>
  <c r="D21" i="1"/>
  <c r="H20" i="1"/>
  <c r="J20" i="1" s="1"/>
  <c r="K20" i="1" s="1"/>
  <c r="E20" i="1"/>
  <c r="D20" i="1"/>
  <c r="H19" i="1"/>
  <c r="J19" i="1" s="1"/>
  <c r="K19" i="1" s="1"/>
  <c r="E19" i="1"/>
  <c r="D19" i="1"/>
  <c r="H18" i="1"/>
  <c r="J18" i="1" s="1"/>
  <c r="K18" i="1" s="1"/>
  <c r="E18" i="1"/>
  <c r="F18" i="1" s="1"/>
  <c r="D18" i="1"/>
  <c r="H17" i="1"/>
  <c r="J17" i="1" s="1"/>
  <c r="K17" i="1" s="1"/>
  <c r="E17" i="1"/>
  <c r="D17" i="1"/>
  <c r="H16" i="1"/>
  <c r="J16" i="1" s="1"/>
  <c r="K16" i="1" s="1"/>
  <c r="E16" i="1"/>
  <c r="D16" i="1"/>
  <c r="H15" i="1"/>
  <c r="J15" i="1" s="1"/>
  <c r="K15" i="1" s="1"/>
  <c r="E15" i="1"/>
  <c r="D15" i="1"/>
  <c r="H14" i="1"/>
  <c r="E14" i="1"/>
  <c r="F14" i="1" s="1"/>
  <c r="D14" i="1"/>
  <c r="F15" i="1" l="1"/>
  <c r="F19" i="1"/>
  <c r="F23" i="1"/>
  <c r="F27" i="1"/>
  <c r="F39" i="1"/>
  <c r="F56" i="1"/>
  <c r="F21" i="1"/>
  <c r="F33" i="1"/>
  <c r="F37" i="1"/>
  <c r="F40" i="1"/>
  <c r="F45" i="1"/>
  <c r="F59" i="1"/>
  <c r="F53" i="1"/>
  <c r="F57" i="1"/>
  <c r="F58" i="1"/>
  <c r="F36" i="1"/>
  <c r="F25" i="1"/>
  <c r="F42" i="1"/>
  <c r="F43" i="1"/>
  <c r="F54" i="1"/>
  <c r="F55" i="1"/>
  <c r="J14" i="1"/>
  <c r="K14" i="1" s="1"/>
  <c r="F24" i="1"/>
  <c r="F16" i="1"/>
  <c r="F17" i="1"/>
  <c r="F20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G58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<sst xmlns="http://schemas.openxmlformats.org/spreadsheetml/2006/main" count="69" uniqueCount="69">
  <si>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</si>
  <si>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</si>
  <si>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 xml:space="preserve"> Приложение № 5
 к Решению Комиссии по разработке ТП ОМС 
от  27.04.2018 №3</t>
  </si>
  <si>
    <t>Расчет  стимулирующей части финансового обеспечения амбулаторно-поликлинической помощи по
 подушевому нормативу финансирования за апрель 2018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</si>
  <si>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</si>
  <si>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</si>
  <si>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</si>
  <si>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</si>
  <si>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</si>
  <si>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</si>
  <si>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</si>
  <si>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</si>
  <si>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Число случаев госпитализации в КС  на 1 прикрепившегося</t>
  </si>
  <si>
    <t>Выполнение планового задания по обращению по заболеванию  (%), за январь-март</t>
  </si>
  <si>
    <t xml:space="preserve">Значение показателя за январь-май 2016 год
</t>
  </si>
  <si>
    <t xml:space="preserve">Значение показателя за январь-май 2017 год
</t>
  </si>
  <si>
    <t>Размер стимулирующей  части финансирования ,%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</si>
  <si>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</si>
  <si>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</si>
  <si>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</si>
  <si>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</si>
  <si>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</si>
  <si>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</si>
  <si>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</si>
  <si>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</si>
  <si>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</si>
  <si>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</si>
  <si>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</si>
  <si>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</si>
  <si>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</si>
  <si>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</si>
  <si>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</si>
  <si>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</si>
  <si>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</si>
  <si>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</si>
  <si>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</si>
  <si>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</si>
  <si>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</si>
  <si>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</si>
  <si>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</si>
  <si>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</si>
  <si>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НУЗ "Дорожная клиническая больница"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</si>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</sst>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0.000"/>
    <numFmt numFmtId="166" formatCode="_-* #,##0_р_._-;\-* #,##0_р_._-;_-* &quot;-&quot;??_р_._-;_-@_-"/>
    <numFmt numFmtId="167" formatCode="_-* #,##0.00_р_._-;\-* #,##0.00_р_._-;_-* &quot;-&quot;??_р_._-;_-@_-"/>
    <numFmt numFmtId="168" formatCode="_-* #,##0.0_р_._-;\-* #,##0.0_р_._-;_-* &quot;-&quot;??_р_._-;_-@_-"/>
    <numFmt numFmtId="169" formatCode="_-* #,##0.0000_р_._-;\-* #,##0.0000_р_._-;_-* &quot;-&quot;???_р_._-;_-@_-"/>
    <numFmt numFmtId="170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0" fontId="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</cellStyleXfs>
  <cellXfs count="104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0" xfId="0" applyFill="1" applyBorder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6" fillId="0" borderId="0" xfId="2" applyFont="1" applyFill="1" applyBorder="1" applyAlignment="1"/>
    <xf numFmtId="0" fontId="8" fillId="0" borderId="0" xfId="2" applyFont="1" applyFill="1" applyAlignment="1">
      <alignment wrapText="1"/>
    </xf>
    <xf numFmtId="164" fontId="6" fillId="0" borderId="0" xfId="2" applyNumberFormat="1" applyFont="1" applyFill="1" applyAlignment="1"/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19" xfId="2" applyFont="1" applyFill="1" applyBorder="1" applyAlignment="1">
      <alignment horizontal="center" vertical="center" wrapText="1"/>
    </xf>
    <xf numFmtId="0" fontId="13" fillId="0" borderId="7" xfId="2" applyFont="1" applyFill="1" applyBorder="1" applyAlignment="1">
      <alignment horizontal="center" vertical="center" wrapText="1"/>
    </xf>
    <xf numFmtId="0" fontId="13" fillId="0" borderId="20" xfId="2" applyFont="1" applyFill="1" applyBorder="1" applyAlignment="1">
      <alignment horizontal="center" vertical="center" wrapText="1"/>
    </xf>
    <xf numFmtId="0" fontId="14" fillId="0" borderId="19" xfId="2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horizontal="center"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29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8" fillId="0" borderId="0" xfId="2" applyFont="1" applyFill="1" applyBorder="1" applyAlignment="1"/>
    <xf numFmtId="0" fontId="9" fillId="0" borderId="30" xfId="2" applyFont="1" applyFill="1" applyBorder="1" applyAlignment="1">
      <alignment horizontal="center" vertical="center" wrapText="1"/>
    </xf>
    <xf numFmtId="1" fontId="9" fillId="0" borderId="31" xfId="2" applyNumberFormat="1" applyFont="1" applyFill="1" applyBorder="1" applyAlignment="1">
      <alignment horizontal="center" vertical="center" wrapText="1"/>
    </xf>
    <xf numFmtId="0" fontId="14" fillId="0" borderId="30" xfId="2" applyFont="1" applyFill="1" applyBorder="1" applyAlignment="1">
      <alignment wrapText="1"/>
    </xf>
    <xf numFmtId="165" fontId="6" fillId="0" borderId="32" xfId="2" applyNumberFormat="1" applyFont="1" applyFill="1" applyBorder="1" applyAlignment="1">
      <alignment horizontal="center" wrapText="1"/>
    </xf>
    <xf numFmtId="1" fontId="15" fillId="0" borderId="33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center" wrapText="1"/>
    </xf>
    <xf numFmtId="3" fontId="6" fillId="0" borderId="35" xfId="2" applyNumberFormat="1" applyFont="1" applyFill="1" applyBorder="1" applyAlignment="1">
      <alignment horizontal="center" wrapText="1"/>
    </xf>
    <xf numFmtId="168" fontId="6" fillId="0" borderId="35" xfId="1" applyNumberFormat="1" applyFont="1" applyFill="1" applyBorder="1" applyAlignment="1">
      <alignment wrapText="1"/>
    </xf>
    <xf numFmtId="1" fontId="15" fillId="0" borderId="37" xfId="2" applyNumberFormat="1" applyFont="1" applyFill="1" applyBorder="1" applyAlignment="1">
      <alignment horizontal="center" wrapText="1"/>
    </xf>
    <xf numFmtId="1" fontId="15" fillId="0" borderId="38" xfId="2" applyNumberFormat="1" applyFont="1" applyFill="1" applyBorder="1" applyAlignment="1">
      <alignment horizontal="center" wrapText="1"/>
    </xf>
    <xf numFmtId="167" fontId="6" fillId="0" borderId="35" xfId="1" applyFont="1" applyFill="1" applyBorder="1" applyAlignment="1">
      <alignment horizontal="center" wrapText="1"/>
    </xf>
    <xf numFmtId="167" fontId="15" fillId="0" borderId="33" xfId="1" applyFont="1" applyFill="1" applyBorder="1" applyAlignment="1">
      <alignment horizontal="center" wrapText="1"/>
    </xf>
    <xf numFmtId="169" fontId="6" fillId="0" borderId="0" xfId="2" applyNumberFormat="1" applyFont="1" applyFill="1" applyAlignment="1"/>
    <xf numFmtId="167" fontId="6" fillId="0" borderId="0" xfId="2" applyNumberFormat="1" applyFont="1" applyFill="1" applyBorder="1" applyAlignment="1"/>
    <xf numFmtId="167" fontId="2" fillId="0" borderId="0" xfId="2" applyNumberFormat="1" applyFont="1" applyFill="1" applyBorder="1" applyAlignment="1">
      <alignment wrapText="1"/>
    </xf>
    <xf numFmtId="167" fontId="6" fillId="0" borderId="0" xfId="2" applyNumberFormat="1" applyFont="1" applyFill="1" applyAlignment="1"/>
    <xf numFmtId="0" fontId="9" fillId="0" borderId="16" xfId="2" applyFont="1" applyFill="1" applyBorder="1" applyAlignment="1">
      <alignment horizontal="center" vertical="center" wrapText="1"/>
    </xf>
    <xf numFmtId="1" fontId="9" fillId="0" borderId="39" xfId="2" applyNumberFormat="1" applyFont="1" applyFill="1" applyBorder="1" applyAlignment="1">
      <alignment horizontal="center" vertical="center" wrapText="1"/>
    </xf>
    <xf numFmtId="0" fontId="14" fillId="0" borderId="16" xfId="2" applyFont="1" applyFill="1" applyBorder="1" applyAlignment="1">
      <alignment wrapText="1"/>
    </xf>
    <xf numFmtId="3" fontId="6" fillId="0" borderId="40" xfId="2" applyNumberFormat="1" applyFont="1" applyFill="1" applyBorder="1" applyAlignment="1">
      <alignment horizontal="center" wrapText="1"/>
    </xf>
    <xf numFmtId="167" fontId="15" fillId="0" borderId="41" xfId="1" applyFont="1" applyFill="1" applyBorder="1" applyAlignment="1">
      <alignment horizontal="center" wrapText="1"/>
    </xf>
    <xf numFmtId="0" fontId="14" fillId="0" borderId="16" xfId="2" applyFont="1" applyFill="1" applyBorder="1" applyAlignment="1">
      <alignment vertical="center" wrapText="1"/>
    </xf>
    <xf numFmtId="0" fontId="9" fillId="0" borderId="42" xfId="2" applyFont="1" applyFill="1" applyBorder="1" applyAlignment="1">
      <alignment horizontal="center" vertical="center" wrapText="1"/>
    </xf>
    <xf numFmtId="1" fontId="9" fillId="0" borderId="43" xfId="2" applyNumberFormat="1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wrapText="1"/>
    </xf>
    <xf numFmtId="3" fontId="6" fillId="0" borderId="44" xfId="2" applyNumberFormat="1" applyFont="1" applyFill="1" applyBorder="1" applyAlignment="1">
      <alignment horizontal="center" wrapText="1"/>
    </xf>
    <xf numFmtId="167" fontId="15" fillId="0" borderId="45" xfId="1" applyFont="1" applyFill="1" applyBorder="1" applyAlignment="1">
      <alignment horizontal="center" wrapText="1"/>
    </xf>
    <xf numFmtId="0" fontId="12" fillId="0" borderId="28" xfId="2" applyFont="1" applyFill="1" applyBorder="1" applyAlignment="1">
      <alignment horizontal="center" vertical="center" wrapText="1"/>
    </xf>
    <xf numFmtId="0" fontId="16" fillId="0" borderId="25" xfId="2" applyFont="1" applyFill="1" applyBorder="1" applyAlignment="1">
      <alignment horizontal="center" vertical="center" wrapText="1"/>
    </xf>
    <xf numFmtId="0" fontId="10" fillId="0" borderId="25" xfId="2" applyFont="1" applyFill="1" applyBorder="1" applyAlignment="1">
      <alignment wrapText="1"/>
    </xf>
    <xf numFmtId="165" fontId="6" fillId="0" borderId="25" xfId="2" applyNumberFormat="1" applyFont="1" applyFill="1" applyBorder="1" applyAlignment="1">
      <alignment horizontal="center" wrapText="1"/>
    </xf>
    <xf numFmtId="2" fontId="15" fillId="0" borderId="25" xfId="2" applyNumberFormat="1" applyFont="1" applyFill="1" applyBorder="1" applyAlignment="1">
      <alignment horizontal="center" wrapText="1"/>
    </xf>
    <xf numFmtId="3" fontId="15" fillId="0" borderId="25" xfId="2" applyNumberFormat="1" applyFont="1" applyFill="1" applyBorder="1" applyAlignment="1">
      <alignment horizontal="center" wrapText="1"/>
    </xf>
    <xf numFmtId="168" fontId="15" fillId="0" borderId="25" xfId="1" applyNumberFormat="1" applyFont="1" applyFill="1" applyBorder="1" applyAlignment="1">
      <alignment wrapText="1"/>
    </xf>
    <xf numFmtId="0" fontId="15" fillId="0" borderId="27" xfId="2" applyFont="1" applyFill="1" applyBorder="1" applyAlignment="1">
      <alignment horizontal="center" wrapText="1"/>
    </xf>
    <xf numFmtId="170" fontId="15" fillId="0" borderId="28" xfId="2" applyNumberFormat="1" applyFont="1" applyFill="1" applyBorder="1" applyAlignment="1">
      <alignment horizontal="center" wrapText="1"/>
    </xf>
    <xf numFmtId="167" fontId="15" fillId="0" borderId="27" xfId="1" applyFont="1" applyFill="1" applyBorder="1" applyAlignment="1">
      <alignment wrapText="1"/>
    </xf>
    <xf numFmtId="167" fontId="15" fillId="0" borderId="29" xfId="1" applyFont="1" applyFill="1" applyBorder="1" applyAlignment="1">
      <alignment wrapText="1"/>
    </xf>
    <xf numFmtId="167" fontId="17" fillId="0" borderId="0" xfId="3" applyNumberFormat="1" applyFont="1" applyFill="1" applyBorder="1" applyAlignment="1">
      <alignment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4" xfId="2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3" fillId="0" borderId="13" xfId="2" applyFont="1" applyFill="1" applyBorder="1" applyAlignment="1">
      <alignment horizontal="center" vertical="center" wrapText="1"/>
    </xf>
    <xf numFmtId="0" fontId="13" fillId="0" borderId="14" xfId="2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8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7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8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2" fillId="0" borderId="9" xfId="2" applyFont="1" applyFill="1" applyBorder="1" applyAlignment="1">
      <alignment horizontal="center" vertical="center" wrapText="1"/>
    </xf>
    <xf numFmtId="0" fontId="12" fillId="0" borderId="15" xfId="2" applyFont="1" applyFill="1" applyBorder="1" applyAlignment="1">
      <alignment horizontal="center" vertical="center" wrapText="1"/>
    </xf>
    <xf numFmtId="0" fontId="12" fillId="0" borderId="21" xfId="2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right" vertical="top" wrapText="1"/>
    </xf>
    <xf numFmtId="166" fontId="9" fillId="0" borderId="36" xfId="2" applyNumberFormat="1" applyFont="1" applyFill="1" applyBorder="1" applyAlignment="1">
      <alignment horizontal="center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8/&#1050;&#1086;&#1084;&#1080;&#1089;&#1089;&#1080;&#1103;%202018/&#1057;&#1090;&#1080;&#1084;&#1091;&#1083;&#1103;&#1096;&#1082;&#1080;%20(&#1084;&#1072;&#1088;&#1090;)/&#1060;&#1086;&#1088;&#1084;&#1072;%20&#8470;8%20(1%20&#1087;&#1086;&#1082;&#1072;&#1079;&#1072;&#1090;&#1077;&#1083;&#1100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8"/>
      <sheetName val="ПР 8 вся численность"/>
      <sheetName val="май"/>
      <sheetName val="2 показатель сравнение"/>
      <sheetName val="ПР 8 вся численность (2016)"/>
      <sheetName val="ПР 8 вся численность (2015)"/>
      <sheetName val="ПР 8 вся численность (2 (2017"/>
      <sheetName val="ПР 8 вся численность (3 (2017"/>
      <sheetName val="ПР 8 вся численность (4 (2017"/>
      <sheetName val="госпитализация"/>
      <sheetName val="2015 год"/>
      <sheetName val="О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8">
          <cell r="C18">
            <v>270147</v>
          </cell>
          <cell r="D18">
            <v>63479</v>
          </cell>
          <cell r="E18">
            <v>60984</v>
          </cell>
          <cell r="F18">
            <v>63162</v>
          </cell>
          <cell r="G18">
            <v>61267</v>
          </cell>
          <cell r="H18">
            <v>62926</v>
          </cell>
          <cell r="I18">
            <v>61172</v>
          </cell>
          <cell r="J18">
            <v>62795</v>
          </cell>
          <cell r="K18">
            <v>61038</v>
          </cell>
          <cell r="L18">
            <v>62610</v>
          </cell>
          <cell r="M18">
            <v>60931</v>
          </cell>
          <cell r="N18">
            <v>4060</v>
          </cell>
          <cell r="O18">
            <v>6.4000000000000001E-2</v>
          </cell>
          <cell r="P18">
            <v>4039</v>
          </cell>
          <cell r="Q18">
            <v>6.6000000000000003E-2</v>
          </cell>
        </row>
        <row r="19">
          <cell r="C19">
            <v>270146</v>
          </cell>
          <cell r="D19">
            <v>26815</v>
          </cell>
          <cell r="E19">
            <v>26191</v>
          </cell>
          <cell r="F19">
            <v>26711</v>
          </cell>
          <cell r="G19">
            <v>26145</v>
          </cell>
          <cell r="H19">
            <v>26681</v>
          </cell>
          <cell r="I19">
            <v>26189</v>
          </cell>
          <cell r="J19">
            <v>26640</v>
          </cell>
          <cell r="K19">
            <v>26229</v>
          </cell>
          <cell r="L19">
            <v>26611</v>
          </cell>
          <cell r="M19">
            <v>26254</v>
          </cell>
          <cell r="N19">
            <v>2207</v>
          </cell>
          <cell r="O19">
            <v>8.3000000000000004E-2</v>
          </cell>
          <cell r="P19">
            <v>2249</v>
          </cell>
          <cell r="Q19">
            <v>8.5999999999999993E-2</v>
          </cell>
        </row>
        <row r="20">
          <cell r="C20">
            <v>270156</v>
          </cell>
          <cell r="D20">
            <v>21656</v>
          </cell>
          <cell r="E20">
            <v>20569</v>
          </cell>
          <cell r="F20">
            <v>21551</v>
          </cell>
          <cell r="G20">
            <v>20626</v>
          </cell>
          <cell r="H20">
            <v>21460</v>
          </cell>
          <cell r="I20">
            <v>20528</v>
          </cell>
          <cell r="J20">
            <v>21294</v>
          </cell>
          <cell r="K20">
            <v>20511</v>
          </cell>
          <cell r="L20">
            <v>21194</v>
          </cell>
          <cell r="M20">
            <v>20441</v>
          </cell>
          <cell r="N20">
            <v>1331</v>
          </cell>
          <cell r="O20">
            <v>6.2E-2</v>
          </cell>
          <cell r="P20">
            <v>1332</v>
          </cell>
          <cell r="Q20">
            <v>6.5000000000000002E-2</v>
          </cell>
        </row>
        <row r="21">
          <cell r="C21">
            <v>270057</v>
          </cell>
          <cell r="D21">
            <v>26247</v>
          </cell>
          <cell r="E21">
            <v>26695</v>
          </cell>
          <cell r="F21">
            <v>26317</v>
          </cell>
          <cell r="G21">
            <v>26696</v>
          </cell>
          <cell r="H21">
            <v>26455</v>
          </cell>
          <cell r="I21">
            <v>26551</v>
          </cell>
          <cell r="J21">
            <v>26501</v>
          </cell>
          <cell r="K21">
            <v>26528</v>
          </cell>
          <cell r="L21">
            <v>26517</v>
          </cell>
          <cell r="M21">
            <v>26538</v>
          </cell>
          <cell r="N21">
            <v>1447</v>
          </cell>
          <cell r="O21">
            <v>5.5E-2</v>
          </cell>
          <cell r="P21">
            <v>1536</v>
          </cell>
          <cell r="Q21">
            <v>5.8000000000000003E-2</v>
          </cell>
        </row>
        <row r="22">
          <cell r="C22">
            <v>270042</v>
          </cell>
          <cell r="D22">
            <v>2003</v>
          </cell>
          <cell r="E22">
            <v>1911</v>
          </cell>
          <cell r="F22">
            <v>1969</v>
          </cell>
          <cell r="G22">
            <v>1893</v>
          </cell>
          <cell r="H22">
            <v>1969</v>
          </cell>
          <cell r="I22">
            <v>1955</v>
          </cell>
          <cell r="J22">
            <v>1998</v>
          </cell>
          <cell r="K22">
            <v>2014</v>
          </cell>
          <cell r="L22">
            <v>1995</v>
          </cell>
          <cell r="M22">
            <v>2041</v>
          </cell>
          <cell r="N22">
            <v>58</v>
          </cell>
          <cell r="O22">
            <v>2.9000000000000001E-2</v>
          </cell>
          <cell r="P22">
            <v>129</v>
          </cell>
          <cell r="Q22">
            <v>6.6000000000000003E-2</v>
          </cell>
        </row>
        <row r="23">
          <cell r="C23">
            <v>270134</v>
          </cell>
          <cell r="D23">
            <v>58105</v>
          </cell>
          <cell r="E23">
            <v>58148</v>
          </cell>
          <cell r="F23">
            <v>58095</v>
          </cell>
          <cell r="G23">
            <v>58139</v>
          </cell>
          <cell r="H23">
            <v>58131</v>
          </cell>
          <cell r="I23">
            <v>58064</v>
          </cell>
          <cell r="J23">
            <v>58133</v>
          </cell>
          <cell r="K23">
            <v>57992</v>
          </cell>
          <cell r="L23">
            <v>58123</v>
          </cell>
          <cell r="M23">
            <v>57944</v>
          </cell>
          <cell r="N23">
            <v>3598</v>
          </cell>
          <cell r="O23">
            <v>6.2E-2</v>
          </cell>
          <cell r="P23">
            <v>3375</v>
          </cell>
          <cell r="Q23">
            <v>5.8000000000000003E-2</v>
          </cell>
        </row>
        <row r="24">
          <cell r="C24">
            <v>270155</v>
          </cell>
          <cell r="D24">
            <v>19641</v>
          </cell>
          <cell r="E24">
            <v>19146</v>
          </cell>
          <cell r="F24">
            <v>19609</v>
          </cell>
          <cell r="G24">
            <v>19125</v>
          </cell>
          <cell r="H24">
            <v>19570</v>
          </cell>
          <cell r="I24">
            <v>19058</v>
          </cell>
          <cell r="J24">
            <v>19540</v>
          </cell>
          <cell r="K24">
            <v>19032</v>
          </cell>
          <cell r="L24">
            <v>19486</v>
          </cell>
          <cell r="M24">
            <v>19027</v>
          </cell>
          <cell r="N24">
            <v>1473</v>
          </cell>
          <cell r="O24">
            <v>7.4999999999999997E-2</v>
          </cell>
          <cell r="P24">
            <v>1318</v>
          </cell>
          <cell r="Q24">
            <v>6.9000000000000006E-2</v>
          </cell>
        </row>
        <row r="25">
          <cell r="C25">
            <v>270108</v>
          </cell>
          <cell r="D25">
            <v>4386</v>
          </cell>
          <cell r="E25">
            <v>4624</v>
          </cell>
          <cell r="F25">
            <v>4367</v>
          </cell>
          <cell r="G25">
            <v>4601</v>
          </cell>
          <cell r="H25">
            <v>4364</v>
          </cell>
          <cell r="I25">
            <v>4578</v>
          </cell>
          <cell r="J25">
            <v>4346</v>
          </cell>
          <cell r="K25">
            <v>4568</v>
          </cell>
          <cell r="L25">
            <v>4319</v>
          </cell>
          <cell r="M25">
            <v>4534</v>
          </cell>
          <cell r="N25">
            <v>111</v>
          </cell>
          <cell r="O25">
            <v>2.5000000000000001E-2</v>
          </cell>
          <cell r="P25">
            <v>15</v>
          </cell>
          <cell r="Q25">
            <v>3.0000000000000001E-3</v>
          </cell>
        </row>
        <row r="26">
          <cell r="C26">
            <v>270065</v>
          </cell>
          <cell r="D26">
            <v>2118</v>
          </cell>
          <cell r="E26">
            <v>2131</v>
          </cell>
          <cell r="F26">
            <v>2098</v>
          </cell>
          <cell r="G26">
            <v>2125</v>
          </cell>
          <cell r="H26">
            <v>2083</v>
          </cell>
          <cell r="I26">
            <v>2173</v>
          </cell>
          <cell r="J26">
            <v>2121</v>
          </cell>
          <cell r="K26">
            <v>2157</v>
          </cell>
          <cell r="L26">
            <v>2121</v>
          </cell>
          <cell r="M26">
            <v>2152</v>
          </cell>
          <cell r="N26">
            <v>202</v>
          </cell>
          <cell r="O26">
            <v>9.6000000000000002E-2</v>
          </cell>
          <cell r="P26">
            <v>228</v>
          </cell>
          <cell r="Q26">
            <v>0.106</v>
          </cell>
        </row>
        <row r="27">
          <cell r="C27">
            <v>270095</v>
          </cell>
          <cell r="D27">
            <v>2575</v>
          </cell>
          <cell r="E27">
            <v>2375</v>
          </cell>
          <cell r="F27">
            <v>2534</v>
          </cell>
          <cell r="G27">
            <v>2352</v>
          </cell>
          <cell r="H27">
            <v>2512</v>
          </cell>
          <cell r="I27">
            <v>2337</v>
          </cell>
          <cell r="J27">
            <v>2492</v>
          </cell>
          <cell r="K27">
            <v>2324</v>
          </cell>
          <cell r="L27">
            <v>2483</v>
          </cell>
          <cell r="M27">
            <v>2310</v>
          </cell>
          <cell r="N27">
            <v>215</v>
          </cell>
          <cell r="O27">
            <v>8.5000000000000006E-2</v>
          </cell>
          <cell r="P27">
            <v>160</v>
          </cell>
          <cell r="Q27">
            <v>6.8000000000000005E-2</v>
          </cell>
        </row>
        <row r="28">
          <cell r="C28">
            <v>270068</v>
          </cell>
          <cell r="D28">
            <v>21913</v>
          </cell>
          <cell r="E28">
            <v>20932</v>
          </cell>
          <cell r="F28">
            <v>21757</v>
          </cell>
          <cell r="G28">
            <v>21131</v>
          </cell>
          <cell r="H28">
            <v>21666</v>
          </cell>
          <cell r="I28">
            <v>21178</v>
          </cell>
          <cell r="J28">
            <v>21604</v>
          </cell>
          <cell r="K28">
            <v>21200</v>
          </cell>
          <cell r="L28">
            <v>21577</v>
          </cell>
          <cell r="M28">
            <v>21155</v>
          </cell>
          <cell r="N28">
            <v>1358</v>
          </cell>
          <cell r="O28">
            <v>6.3E-2</v>
          </cell>
          <cell r="P28">
            <v>1334</v>
          </cell>
          <cell r="Q28">
            <v>6.3E-2</v>
          </cell>
        </row>
        <row r="29">
          <cell r="C29">
            <v>270091</v>
          </cell>
          <cell r="D29">
            <v>35747</v>
          </cell>
          <cell r="E29">
            <v>36682</v>
          </cell>
          <cell r="F29">
            <v>35719</v>
          </cell>
          <cell r="G29">
            <v>36627</v>
          </cell>
          <cell r="H29">
            <v>35831</v>
          </cell>
          <cell r="I29">
            <v>36578</v>
          </cell>
          <cell r="J29">
            <v>35931</v>
          </cell>
          <cell r="K29">
            <v>36520</v>
          </cell>
          <cell r="L29">
            <v>35931</v>
          </cell>
          <cell r="M29">
            <v>36493</v>
          </cell>
          <cell r="N29">
            <v>2232</v>
          </cell>
          <cell r="O29">
            <v>6.2E-2</v>
          </cell>
          <cell r="P29">
            <v>2445</v>
          </cell>
          <cell r="Q29">
            <v>6.7000000000000004E-2</v>
          </cell>
        </row>
        <row r="30">
          <cell r="C30">
            <v>270171</v>
          </cell>
          <cell r="D30">
            <v>20605</v>
          </cell>
          <cell r="E30">
            <v>19265</v>
          </cell>
          <cell r="F30">
            <v>20417</v>
          </cell>
          <cell r="G30">
            <v>19199</v>
          </cell>
          <cell r="H30">
            <v>20241</v>
          </cell>
          <cell r="I30">
            <v>19078</v>
          </cell>
          <cell r="J30">
            <v>20152</v>
          </cell>
          <cell r="K30">
            <v>18992</v>
          </cell>
          <cell r="L30">
            <v>20072</v>
          </cell>
          <cell r="M30">
            <v>18939</v>
          </cell>
          <cell r="N30">
            <v>1316</v>
          </cell>
          <cell r="O30">
            <v>6.5000000000000002E-2</v>
          </cell>
          <cell r="P30">
            <v>1528</v>
          </cell>
          <cell r="Q30">
            <v>0.08</v>
          </cell>
        </row>
        <row r="31">
          <cell r="C31">
            <v>270088</v>
          </cell>
          <cell r="D31">
            <v>28749</v>
          </cell>
          <cell r="E31">
            <v>29631</v>
          </cell>
          <cell r="F31">
            <v>28618</v>
          </cell>
          <cell r="G31">
            <v>29655</v>
          </cell>
          <cell r="H31">
            <v>28491</v>
          </cell>
          <cell r="I31">
            <v>29782</v>
          </cell>
          <cell r="J31">
            <v>28375</v>
          </cell>
          <cell r="K31">
            <v>29753</v>
          </cell>
          <cell r="L31">
            <v>28282</v>
          </cell>
          <cell r="M31">
            <v>29751</v>
          </cell>
          <cell r="N31">
            <v>1914</v>
          </cell>
          <cell r="O31">
            <v>6.7000000000000004E-2</v>
          </cell>
          <cell r="P31">
            <v>2115</v>
          </cell>
          <cell r="Q31">
            <v>7.0999999999999994E-2</v>
          </cell>
        </row>
        <row r="32">
          <cell r="C32">
            <v>270087</v>
          </cell>
          <cell r="D32">
            <v>17058</v>
          </cell>
          <cell r="E32">
            <v>16670</v>
          </cell>
          <cell r="F32">
            <v>16999</v>
          </cell>
          <cell r="G32">
            <v>16650</v>
          </cell>
          <cell r="H32">
            <v>16941</v>
          </cell>
          <cell r="I32">
            <v>16637</v>
          </cell>
          <cell r="J32">
            <v>16890</v>
          </cell>
          <cell r="K32">
            <v>16560</v>
          </cell>
          <cell r="L32">
            <v>16829</v>
          </cell>
          <cell r="M32">
            <v>16561</v>
          </cell>
          <cell r="N32">
            <v>1202</v>
          </cell>
          <cell r="O32">
            <v>7.0999999999999994E-2</v>
          </cell>
          <cell r="P32">
            <v>1111</v>
          </cell>
          <cell r="Q32">
            <v>6.7000000000000004E-2</v>
          </cell>
        </row>
        <row r="33">
          <cell r="C33">
            <v>270089</v>
          </cell>
          <cell r="D33">
            <v>8117</v>
          </cell>
          <cell r="E33">
            <v>7716</v>
          </cell>
          <cell r="F33">
            <v>8057</v>
          </cell>
          <cell r="G33">
            <v>7690</v>
          </cell>
          <cell r="H33">
            <v>7998</v>
          </cell>
          <cell r="I33">
            <v>7676</v>
          </cell>
          <cell r="J33">
            <v>7945</v>
          </cell>
          <cell r="K33">
            <v>7661</v>
          </cell>
          <cell r="L33">
            <v>7917</v>
          </cell>
          <cell r="M33">
            <v>7640</v>
          </cell>
          <cell r="N33">
            <v>707</v>
          </cell>
          <cell r="O33">
            <v>8.7999999999999995E-2</v>
          </cell>
          <cell r="P33">
            <v>916</v>
          </cell>
          <cell r="Q33">
            <v>0.11899999999999999</v>
          </cell>
        </row>
        <row r="34">
          <cell r="C34">
            <v>270168</v>
          </cell>
          <cell r="D34">
            <v>24220</v>
          </cell>
          <cell r="E34">
            <v>23605</v>
          </cell>
          <cell r="F34">
            <v>24190</v>
          </cell>
          <cell r="G34">
            <v>23558</v>
          </cell>
          <cell r="H34">
            <v>24127</v>
          </cell>
          <cell r="I34">
            <v>23524</v>
          </cell>
          <cell r="J34">
            <v>24086</v>
          </cell>
          <cell r="K34">
            <v>23450</v>
          </cell>
          <cell r="L34">
            <v>24007</v>
          </cell>
          <cell r="M34">
            <v>23360</v>
          </cell>
          <cell r="N34">
            <v>1158</v>
          </cell>
          <cell r="O34">
            <v>4.8000000000000001E-2</v>
          </cell>
          <cell r="P34">
            <v>1166</v>
          </cell>
          <cell r="Q34">
            <v>0.05</v>
          </cell>
        </row>
        <row r="35">
          <cell r="C35">
            <v>270170</v>
          </cell>
          <cell r="D35">
            <v>31013</v>
          </cell>
          <cell r="E35">
            <v>30033</v>
          </cell>
          <cell r="F35">
            <v>30914</v>
          </cell>
          <cell r="G35">
            <v>29972</v>
          </cell>
          <cell r="H35">
            <v>30830</v>
          </cell>
          <cell r="I35">
            <v>29904</v>
          </cell>
          <cell r="J35">
            <v>30756</v>
          </cell>
          <cell r="K35">
            <v>29891</v>
          </cell>
          <cell r="L35">
            <v>30663</v>
          </cell>
          <cell r="M35">
            <v>29897</v>
          </cell>
          <cell r="N35">
            <v>1951</v>
          </cell>
          <cell r="O35">
            <v>6.3E-2</v>
          </cell>
          <cell r="P35">
            <v>1934</v>
          </cell>
          <cell r="Q35">
            <v>6.5000000000000002E-2</v>
          </cell>
        </row>
        <row r="36">
          <cell r="C36">
            <v>270098</v>
          </cell>
          <cell r="D36">
            <v>13634</v>
          </cell>
          <cell r="E36">
            <v>13808</v>
          </cell>
          <cell r="F36">
            <v>13622</v>
          </cell>
          <cell r="G36">
            <v>14022</v>
          </cell>
          <cell r="H36">
            <v>13601</v>
          </cell>
          <cell r="I36">
            <v>14030</v>
          </cell>
          <cell r="J36">
            <v>13621</v>
          </cell>
          <cell r="K36">
            <v>13988</v>
          </cell>
          <cell r="L36">
            <v>13587</v>
          </cell>
          <cell r="M36">
            <v>13953</v>
          </cell>
          <cell r="N36">
            <v>964</v>
          </cell>
          <cell r="O36">
            <v>7.0999999999999994E-2</v>
          </cell>
          <cell r="P36">
            <v>899</v>
          </cell>
          <cell r="Q36">
            <v>6.4000000000000001E-2</v>
          </cell>
        </row>
        <row r="37">
          <cell r="C37">
            <v>270169</v>
          </cell>
          <cell r="D37">
            <v>51810</v>
          </cell>
          <cell r="E37">
            <v>49622</v>
          </cell>
          <cell r="F37">
            <v>51487</v>
          </cell>
          <cell r="G37">
            <v>49786</v>
          </cell>
          <cell r="H37">
            <v>51293</v>
          </cell>
          <cell r="I37">
            <v>49657</v>
          </cell>
          <cell r="J37">
            <v>51156</v>
          </cell>
          <cell r="K37">
            <v>49658</v>
          </cell>
          <cell r="L37">
            <v>50965</v>
          </cell>
          <cell r="M37">
            <v>49620</v>
          </cell>
          <cell r="N37">
            <v>2766</v>
          </cell>
          <cell r="O37">
            <v>5.3999999999999999E-2</v>
          </cell>
          <cell r="P37">
            <v>3017</v>
          </cell>
          <cell r="Q37">
            <v>6.0999999999999999E-2</v>
          </cell>
        </row>
        <row r="38">
          <cell r="C38">
            <v>270019</v>
          </cell>
          <cell r="D38">
            <v>68658</v>
          </cell>
          <cell r="E38">
            <v>66854</v>
          </cell>
          <cell r="F38">
            <v>68306</v>
          </cell>
          <cell r="G38">
            <v>66639</v>
          </cell>
          <cell r="H38">
            <v>68190</v>
          </cell>
          <cell r="I38">
            <v>66480</v>
          </cell>
          <cell r="J38">
            <v>68065</v>
          </cell>
          <cell r="K38">
            <v>66310</v>
          </cell>
          <cell r="L38">
            <v>67964</v>
          </cell>
          <cell r="M38">
            <v>66128</v>
          </cell>
          <cell r="N38">
            <v>2611</v>
          </cell>
          <cell r="O38">
            <v>3.7999999999999999E-2</v>
          </cell>
          <cell r="P38">
            <v>2899</v>
          </cell>
          <cell r="Q38">
            <v>4.3999999999999997E-2</v>
          </cell>
        </row>
        <row r="39">
          <cell r="C39">
            <v>270021</v>
          </cell>
          <cell r="D39">
            <v>53478</v>
          </cell>
          <cell r="E39">
            <v>54550</v>
          </cell>
          <cell r="F39">
            <v>53251</v>
          </cell>
          <cell r="G39">
            <v>54576</v>
          </cell>
          <cell r="H39">
            <v>53497</v>
          </cell>
          <cell r="I39">
            <v>54510</v>
          </cell>
          <cell r="J39">
            <v>53779</v>
          </cell>
          <cell r="K39">
            <v>54589</v>
          </cell>
          <cell r="L39">
            <v>53985</v>
          </cell>
          <cell r="M39">
            <v>54647</v>
          </cell>
          <cell r="N39">
            <v>2448</v>
          </cell>
          <cell r="O39">
            <v>4.5999999999999999E-2</v>
          </cell>
          <cell r="P39">
            <v>2498</v>
          </cell>
          <cell r="Q39">
            <v>4.5999999999999999E-2</v>
          </cell>
        </row>
        <row r="40">
          <cell r="C40">
            <v>270022</v>
          </cell>
          <cell r="D40">
            <v>32372</v>
          </cell>
          <cell r="E40">
            <v>31376</v>
          </cell>
          <cell r="F40">
            <v>32215</v>
          </cell>
          <cell r="G40">
            <v>31289</v>
          </cell>
          <cell r="H40">
            <v>32141</v>
          </cell>
          <cell r="I40">
            <v>31156</v>
          </cell>
          <cell r="J40">
            <v>32054</v>
          </cell>
          <cell r="K40">
            <v>31033</v>
          </cell>
          <cell r="L40">
            <v>32020</v>
          </cell>
          <cell r="M40">
            <v>30957</v>
          </cell>
          <cell r="N40">
            <v>1275</v>
          </cell>
          <cell r="O40">
            <v>0.04</v>
          </cell>
          <cell r="P40">
            <v>1288</v>
          </cell>
          <cell r="Q40">
            <v>4.1000000000000002E-2</v>
          </cell>
        </row>
        <row r="41">
          <cell r="C41">
            <v>270023</v>
          </cell>
          <cell r="D41">
            <v>23015</v>
          </cell>
          <cell r="E41">
            <v>22628</v>
          </cell>
          <cell r="F41">
            <v>22947</v>
          </cell>
          <cell r="G41">
            <v>22625</v>
          </cell>
          <cell r="H41">
            <v>22850</v>
          </cell>
          <cell r="I41">
            <v>22594</v>
          </cell>
          <cell r="J41">
            <v>22897</v>
          </cell>
          <cell r="K41">
            <v>22526</v>
          </cell>
          <cell r="L41">
            <v>22817</v>
          </cell>
          <cell r="M41">
            <v>22465</v>
          </cell>
          <cell r="N41">
            <v>918</v>
          </cell>
          <cell r="O41">
            <v>0.04</v>
          </cell>
          <cell r="P41">
            <v>936</v>
          </cell>
          <cell r="Q41">
            <v>4.1000000000000002E-2</v>
          </cell>
        </row>
        <row r="42">
          <cell r="C42">
            <v>270024</v>
          </cell>
          <cell r="D42">
            <v>96566</v>
          </cell>
          <cell r="E42">
            <v>98019</v>
          </cell>
          <cell r="F42">
            <v>96750</v>
          </cell>
          <cell r="G42">
            <v>98111</v>
          </cell>
          <cell r="H42">
            <v>96988</v>
          </cell>
          <cell r="I42">
            <v>98215</v>
          </cell>
          <cell r="J42">
            <v>97105</v>
          </cell>
          <cell r="K42">
            <v>98260</v>
          </cell>
          <cell r="L42">
            <v>97070</v>
          </cell>
          <cell r="M42">
            <v>98410</v>
          </cell>
          <cell r="N42">
            <v>4739</v>
          </cell>
          <cell r="O42">
            <v>4.9000000000000002E-2</v>
          </cell>
          <cell r="P42">
            <v>4787</v>
          </cell>
          <cell r="Q42">
            <v>4.9000000000000002E-2</v>
          </cell>
        </row>
        <row r="43">
          <cell r="C43">
            <v>270025</v>
          </cell>
          <cell r="D43">
            <v>27043</v>
          </cell>
          <cell r="E43">
            <v>25735</v>
          </cell>
          <cell r="F43">
            <v>27054</v>
          </cell>
          <cell r="G43">
            <v>25700</v>
          </cell>
          <cell r="H43">
            <v>26988</v>
          </cell>
          <cell r="I43">
            <v>25559</v>
          </cell>
          <cell r="J43">
            <v>26870</v>
          </cell>
          <cell r="K43">
            <v>25479</v>
          </cell>
          <cell r="L43">
            <v>26803</v>
          </cell>
          <cell r="M43">
            <v>25386</v>
          </cell>
          <cell r="N43">
            <v>1181</v>
          </cell>
          <cell r="O43">
            <v>4.3999999999999997E-2</v>
          </cell>
          <cell r="P43">
            <v>1068</v>
          </cell>
          <cell r="Q43">
            <v>4.2000000000000003E-2</v>
          </cell>
        </row>
        <row r="44">
          <cell r="C44">
            <v>270026</v>
          </cell>
          <cell r="D44">
            <v>48096</v>
          </cell>
          <cell r="E44">
            <v>47071</v>
          </cell>
          <cell r="F44">
            <v>47979</v>
          </cell>
          <cell r="G44">
            <v>47090</v>
          </cell>
          <cell r="H44">
            <v>47918</v>
          </cell>
          <cell r="I44">
            <v>47044</v>
          </cell>
          <cell r="J44">
            <v>47810</v>
          </cell>
          <cell r="K44">
            <v>46973</v>
          </cell>
          <cell r="L44">
            <v>47699</v>
          </cell>
          <cell r="M44">
            <v>46927</v>
          </cell>
          <cell r="N44">
            <v>2003</v>
          </cell>
          <cell r="O44">
            <v>4.2000000000000003E-2</v>
          </cell>
          <cell r="P44">
            <v>2029</v>
          </cell>
          <cell r="Q44">
            <v>4.2999999999999997E-2</v>
          </cell>
        </row>
        <row r="45">
          <cell r="C45">
            <v>270020</v>
          </cell>
          <cell r="D45">
            <v>39902</v>
          </cell>
          <cell r="E45">
            <v>38671</v>
          </cell>
          <cell r="F45">
            <v>39756</v>
          </cell>
          <cell r="G45">
            <v>38549</v>
          </cell>
          <cell r="H45">
            <v>39630</v>
          </cell>
          <cell r="I45">
            <v>38337</v>
          </cell>
          <cell r="J45">
            <v>39542</v>
          </cell>
          <cell r="K45">
            <v>38220</v>
          </cell>
          <cell r="L45">
            <v>39442</v>
          </cell>
          <cell r="M45">
            <v>38098</v>
          </cell>
          <cell r="N45">
            <v>1646</v>
          </cell>
          <cell r="O45">
            <v>4.2000000000000003E-2</v>
          </cell>
          <cell r="P45">
            <v>1757</v>
          </cell>
          <cell r="Q45">
            <v>4.5999999999999999E-2</v>
          </cell>
        </row>
        <row r="46">
          <cell r="C46">
            <v>270017</v>
          </cell>
          <cell r="D46">
            <v>62384</v>
          </cell>
          <cell r="E46">
            <v>62220</v>
          </cell>
          <cell r="F46">
            <v>62135</v>
          </cell>
          <cell r="G46">
            <v>62245</v>
          </cell>
          <cell r="H46">
            <v>62083</v>
          </cell>
          <cell r="I46">
            <v>62301</v>
          </cell>
          <cell r="J46">
            <v>61916</v>
          </cell>
          <cell r="K46">
            <v>62391</v>
          </cell>
          <cell r="L46">
            <v>61809</v>
          </cell>
          <cell r="M46">
            <v>62530</v>
          </cell>
          <cell r="N46">
            <v>3009</v>
          </cell>
          <cell r="O46">
            <v>4.8000000000000001E-2</v>
          </cell>
          <cell r="P46">
            <v>3171</v>
          </cell>
          <cell r="Q46">
            <v>5.0999999999999997E-2</v>
          </cell>
        </row>
        <row r="47">
          <cell r="C47">
            <v>270035</v>
          </cell>
          <cell r="D47">
            <v>16657</v>
          </cell>
          <cell r="E47">
            <v>17193</v>
          </cell>
          <cell r="F47">
            <v>16752</v>
          </cell>
          <cell r="G47">
            <v>17274</v>
          </cell>
          <cell r="H47">
            <v>16718</v>
          </cell>
          <cell r="I47">
            <v>17405</v>
          </cell>
          <cell r="J47">
            <v>16815</v>
          </cell>
          <cell r="K47">
            <v>17530</v>
          </cell>
          <cell r="L47">
            <v>16807</v>
          </cell>
          <cell r="M47">
            <v>17716</v>
          </cell>
          <cell r="N47">
            <v>740</v>
          </cell>
          <cell r="O47">
            <v>4.3999999999999997E-2</v>
          </cell>
          <cell r="P47">
            <v>719</v>
          </cell>
          <cell r="Q47">
            <v>4.1000000000000002E-2</v>
          </cell>
        </row>
        <row r="48">
          <cell r="C48">
            <v>270036</v>
          </cell>
          <cell r="D48">
            <v>16420</v>
          </cell>
          <cell r="E48">
            <v>17884</v>
          </cell>
          <cell r="F48">
            <v>16714</v>
          </cell>
          <cell r="G48">
            <v>17905</v>
          </cell>
          <cell r="H48">
            <v>17363</v>
          </cell>
          <cell r="I48">
            <v>17932</v>
          </cell>
          <cell r="J48">
            <v>17468</v>
          </cell>
          <cell r="K48">
            <v>17947</v>
          </cell>
          <cell r="L48">
            <v>17478</v>
          </cell>
          <cell r="M48">
            <v>17957</v>
          </cell>
          <cell r="N48">
            <v>844</v>
          </cell>
          <cell r="O48">
            <v>4.9000000000000002E-2</v>
          </cell>
          <cell r="P48">
            <v>906</v>
          </cell>
          <cell r="Q48">
            <v>5.0999999999999997E-2</v>
          </cell>
        </row>
        <row r="49">
          <cell r="C49">
            <v>270037</v>
          </cell>
          <cell r="D49">
            <v>16479</v>
          </cell>
          <cell r="E49">
            <v>16864</v>
          </cell>
          <cell r="F49">
            <v>16507</v>
          </cell>
          <cell r="G49">
            <v>16861</v>
          </cell>
          <cell r="H49">
            <v>16474</v>
          </cell>
          <cell r="I49">
            <v>16935</v>
          </cell>
          <cell r="J49">
            <v>16507</v>
          </cell>
          <cell r="K49">
            <v>16949</v>
          </cell>
          <cell r="L49">
            <v>16547</v>
          </cell>
          <cell r="M49">
            <v>17018</v>
          </cell>
          <cell r="N49">
            <v>863</v>
          </cell>
          <cell r="O49">
            <v>5.1999999999999998E-2</v>
          </cell>
          <cell r="P49">
            <v>813</v>
          </cell>
          <cell r="Q49">
            <v>4.8000000000000001E-2</v>
          </cell>
        </row>
        <row r="50">
          <cell r="C50">
            <v>270038</v>
          </cell>
          <cell r="D50">
            <v>14545</v>
          </cell>
          <cell r="E50">
            <v>15405</v>
          </cell>
          <cell r="F50">
            <v>14633</v>
          </cell>
          <cell r="G50">
            <v>15378</v>
          </cell>
          <cell r="H50">
            <v>14640</v>
          </cell>
          <cell r="I50">
            <v>15399</v>
          </cell>
          <cell r="J50">
            <v>14758</v>
          </cell>
          <cell r="K50">
            <v>15415</v>
          </cell>
          <cell r="L50">
            <v>14821</v>
          </cell>
          <cell r="M50">
            <v>15409</v>
          </cell>
          <cell r="N50">
            <v>742</v>
          </cell>
          <cell r="O50">
            <v>5.0999999999999997E-2</v>
          </cell>
          <cell r="P50">
            <v>708</v>
          </cell>
          <cell r="Q50">
            <v>4.5999999999999999E-2</v>
          </cell>
        </row>
        <row r="51">
          <cell r="C51">
            <v>270040</v>
          </cell>
          <cell r="D51">
            <v>9630</v>
          </cell>
          <cell r="E51">
            <v>9871</v>
          </cell>
          <cell r="F51">
            <v>9643</v>
          </cell>
          <cell r="G51">
            <v>9904</v>
          </cell>
          <cell r="H51">
            <v>9610</v>
          </cell>
          <cell r="I51">
            <v>9888</v>
          </cell>
          <cell r="J51">
            <v>9630</v>
          </cell>
          <cell r="K51">
            <v>9868</v>
          </cell>
          <cell r="L51">
            <v>9673</v>
          </cell>
          <cell r="M51">
            <v>9879</v>
          </cell>
          <cell r="N51">
            <v>493</v>
          </cell>
          <cell r="O51">
            <v>5.0999999999999997E-2</v>
          </cell>
          <cell r="P51">
            <v>496</v>
          </cell>
          <cell r="Q51">
            <v>0.05</v>
          </cell>
        </row>
        <row r="52">
          <cell r="C52">
            <v>270041</v>
          </cell>
          <cell r="D52">
            <v>24909</v>
          </cell>
          <cell r="E52">
            <v>25659</v>
          </cell>
          <cell r="F52">
            <v>24984</v>
          </cell>
          <cell r="G52">
            <v>25642</v>
          </cell>
          <cell r="H52">
            <v>25013</v>
          </cell>
          <cell r="I52">
            <v>25652</v>
          </cell>
          <cell r="J52">
            <v>25085</v>
          </cell>
          <cell r="K52">
            <v>25680</v>
          </cell>
          <cell r="L52">
            <v>25138</v>
          </cell>
          <cell r="M52">
            <v>25682</v>
          </cell>
          <cell r="N52">
            <v>1334</v>
          </cell>
          <cell r="O52">
            <v>5.2999999999999999E-2</v>
          </cell>
          <cell r="P52">
            <v>1272</v>
          </cell>
          <cell r="Q52">
            <v>0.05</v>
          </cell>
        </row>
        <row r="53">
          <cell r="C53">
            <v>270047</v>
          </cell>
          <cell r="D53">
            <v>20272</v>
          </cell>
          <cell r="E53">
            <v>20175</v>
          </cell>
          <cell r="F53">
            <v>20276</v>
          </cell>
          <cell r="G53">
            <v>20182</v>
          </cell>
          <cell r="H53">
            <v>20257</v>
          </cell>
          <cell r="I53">
            <v>20184</v>
          </cell>
          <cell r="J53">
            <v>20249</v>
          </cell>
          <cell r="K53">
            <v>20174</v>
          </cell>
          <cell r="L53">
            <v>20267</v>
          </cell>
          <cell r="M53">
            <v>20151</v>
          </cell>
          <cell r="N53">
            <v>1292</v>
          </cell>
          <cell r="O53">
            <v>6.4000000000000001E-2</v>
          </cell>
          <cell r="P53">
            <v>1219</v>
          </cell>
          <cell r="Q53">
            <v>0.06</v>
          </cell>
        </row>
        <row r="54">
          <cell r="C54">
            <v>270060</v>
          </cell>
          <cell r="D54">
            <v>6598</v>
          </cell>
          <cell r="E54">
            <v>6595</v>
          </cell>
          <cell r="F54">
            <v>6632</v>
          </cell>
          <cell r="G54">
            <v>6582</v>
          </cell>
          <cell r="H54">
            <v>6663</v>
          </cell>
          <cell r="I54">
            <v>6572</v>
          </cell>
          <cell r="J54">
            <v>6684</v>
          </cell>
          <cell r="K54">
            <v>6560</v>
          </cell>
          <cell r="L54">
            <v>6705</v>
          </cell>
          <cell r="M54">
            <v>6543</v>
          </cell>
          <cell r="N54">
            <v>328</v>
          </cell>
          <cell r="O54">
            <v>4.9000000000000002E-2</v>
          </cell>
          <cell r="P54">
            <v>357</v>
          </cell>
          <cell r="Q54">
            <v>5.3999999999999999E-2</v>
          </cell>
        </row>
        <row r="55">
          <cell r="C55">
            <v>270050</v>
          </cell>
          <cell r="D55">
            <v>58403</v>
          </cell>
          <cell r="E55">
            <v>57861</v>
          </cell>
          <cell r="F55">
            <v>58263</v>
          </cell>
          <cell r="G55">
            <v>57779</v>
          </cell>
          <cell r="H55">
            <v>58291</v>
          </cell>
          <cell r="I55">
            <v>57742</v>
          </cell>
          <cell r="J55">
            <v>58299</v>
          </cell>
          <cell r="K55">
            <v>57708</v>
          </cell>
          <cell r="L55">
            <v>58199</v>
          </cell>
          <cell r="M55">
            <v>57630</v>
          </cell>
          <cell r="N55">
            <v>3863</v>
          </cell>
          <cell r="O55">
            <v>6.6000000000000003E-2</v>
          </cell>
          <cell r="P55">
            <v>3958</v>
          </cell>
          <cell r="Q55">
            <v>6.9000000000000006E-2</v>
          </cell>
        </row>
        <row r="56">
          <cell r="C56">
            <v>270051</v>
          </cell>
          <cell r="D56">
            <v>29477</v>
          </cell>
          <cell r="E56">
            <v>28010</v>
          </cell>
          <cell r="F56">
            <v>29397</v>
          </cell>
          <cell r="G56">
            <v>27910</v>
          </cell>
          <cell r="H56">
            <v>29301</v>
          </cell>
          <cell r="I56">
            <v>27829</v>
          </cell>
          <cell r="J56">
            <v>29196</v>
          </cell>
          <cell r="K56">
            <v>27734</v>
          </cell>
          <cell r="L56">
            <v>29049</v>
          </cell>
          <cell r="M56">
            <v>27700</v>
          </cell>
          <cell r="N56">
            <v>1694</v>
          </cell>
          <cell r="O56">
            <v>5.8000000000000003E-2</v>
          </cell>
          <cell r="P56">
            <v>1761</v>
          </cell>
          <cell r="Q56">
            <v>6.3E-2</v>
          </cell>
        </row>
        <row r="57">
          <cell r="C57">
            <v>270052</v>
          </cell>
          <cell r="D57">
            <v>32462</v>
          </cell>
          <cell r="E57">
            <v>31839</v>
          </cell>
          <cell r="F57">
            <v>32409</v>
          </cell>
          <cell r="G57">
            <v>31816</v>
          </cell>
          <cell r="H57">
            <v>32332</v>
          </cell>
          <cell r="I57">
            <v>31829</v>
          </cell>
          <cell r="J57">
            <v>32308</v>
          </cell>
          <cell r="K57">
            <v>31864</v>
          </cell>
          <cell r="L57">
            <v>32324</v>
          </cell>
          <cell r="M57">
            <v>31880</v>
          </cell>
          <cell r="N57">
            <v>2114</v>
          </cell>
          <cell r="O57">
            <v>6.5000000000000002E-2</v>
          </cell>
          <cell r="P57">
            <v>2004</v>
          </cell>
          <cell r="Q57">
            <v>6.3E-2</v>
          </cell>
        </row>
        <row r="58">
          <cell r="C58">
            <v>270053</v>
          </cell>
          <cell r="D58">
            <v>71478</v>
          </cell>
          <cell r="E58">
            <v>69609</v>
          </cell>
          <cell r="F58">
            <v>71230</v>
          </cell>
          <cell r="G58">
            <v>69392</v>
          </cell>
          <cell r="H58">
            <v>70835</v>
          </cell>
          <cell r="I58">
            <v>69208</v>
          </cell>
          <cell r="J58">
            <v>70724</v>
          </cell>
          <cell r="K58">
            <v>69092</v>
          </cell>
          <cell r="L58">
            <v>70662</v>
          </cell>
          <cell r="M58">
            <v>68959</v>
          </cell>
          <cell r="N58">
            <v>3703</v>
          </cell>
          <cell r="O58">
            <v>5.1999999999999998E-2</v>
          </cell>
          <cell r="P58">
            <v>3636</v>
          </cell>
          <cell r="Q58">
            <v>5.2999999999999999E-2</v>
          </cell>
        </row>
        <row r="59">
          <cell r="C59">
            <v>270056</v>
          </cell>
          <cell r="D59">
            <v>31176</v>
          </cell>
          <cell r="E59">
            <v>31166</v>
          </cell>
          <cell r="F59">
            <v>31085</v>
          </cell>
          <cell r="G59">
            <v>31187</v>
          </cell>
          <cell r="H59">
            <v>31038</v>
          </cell>
          <cell r="I59">
            <v>31442</v>
          </cell>
          <cell r="J59">
            <v>31105</v>
          </cell>
          <cell r="K59">
            <v>31405</v>
          </cell>
          <cell r="L59">
            <v>31083</v>
          </cell>
          <cell r="M59">
            <v>31406</v>
          </cell>
          <cell r="N59">
            <v>2309</v>
          </cell>
          <cell r="O59">
            <v>7.3999999999999996E-2</v>
          </cell>
          <cell r="P59">
            <v>2107</v>
          </cell>
          <cell r="Q59">
            <v>6.7000000000000004E-2</v>
          </cell>
        </row>
        <row r="60">
          <cell r="C60">
            <v>270045</v>
          </cell>
          <cell r="D60">
            <v>29486</v>
          </cell>
          <cell r="E60">
            <v>29889</v>
          </cell>
          <cell r="F60">
            <v>29688</v>
          </cell>
          <cell r="G60">
            <v>29867</v>
          </cell>
          <cell r="H60">
            <v>30011</v>
          </cell>
          <cell r="I60">
            <v>30262</v>
          </cell>
          <cell r="J60">
            <v>29969</v>
          </cell>
          <cell r="K60">
            <v>30424</v>
          </cell>
          <cell r="L60">
            <v>30048</v>
          </cell>
          <cell r="M60">
            <v>30474</v>
          </cell>
          <cell r="N60">
            <v>1012</v>
          </cell>
          <cell r="O60">
            <v>3.4000000000000002E-2</v>
          </cell>
          <cell r="P60">
            <v>1477</v>
          </cell>
          <cell r="Q60">
            <v>4.9000000000000002E-2</v>
          </cell>
        </row>
        <row r="61">
          <cell r="C61">
            <v>270044</v>
          </cell>
          <cell r="D61">
            <v>4023</v>
          </cell>
          <cell r="E61">
            <v>5631</v>
          </cell>
          <cell r="F61">
            <v>4873</v>
          </cell>
          <cell r="G61">
            <v>5915</v>
          </cell>
          <cell r="H61">
            <v>4993</v>
          </cell>
          <cell r="I61">
            <v>6102</v>
          </cell>
          <cell r="J61">
            <v>5069</v>
          </cell>
          <cell r="K61">
            <v>6266</v>
          </cell>
          <cell r="L61">
            <v>5094</v>
          </cell>
          <cell r="M61">
            <v>6382</v>
          </cell>
          <cell r="N61">
            <v>155</v>
          </cell>
          <cell r="O61">
            <v>3.2000000000000001E-2</v>
          </cell>
          <cell r="P61">
            <v>114</v>
          </cell>
          <cell r="Q61">
            <v>1.9E-2</v>
          </cell>
        </row>
        <row r="62">
          <cell r="C62">
            <v>270043</v>
          </cell>
          <cell r="D62">
            <v>2362</v>
          </cell>
          <cell r="E62">
            <v>2410</v>
          </cell>
          <cell r="F62">
            <v>2387</v>
          </cell>
          <cell r="G62">
            <v>2402</v>
          </cell>
          <cell r="H62">
            <v>2419</v>
          </cell>
          <cell r="I62">
            <v>2407</v>
          </cell>
          <cell r="J62">
            <v>2434</v>
          </cell>
          <cell r="K62">
            <v>2390</v>
          </cell>
          <cell r="L62">
            <v>2435</v>
          </cell>
          <cell r="M62">
            <v>2380</v>
          </cell>
          <cell r="N62">
            <v>80</v>
          </cell>
          <cell r="O62">
            <v>3.3000000000000002E-2</v>
          </cell>
          <cell r="P62">
            <v>11</v>
          </cell>
          <cell r="Q62">
            <v>5.0000000000000001E-3</v>
          </cell>
        </row>
        <row r="63">
          <cell r="C63">
            <v>270069</v>
          </cell>
          <cell r="D63">
            <v>5731</v>
          </cell>
          <cell r="E63">
            <v>6057</v>
          </cell>
          <cell r="F63">
            <v>5760</v>
          </cell>
          <cell r="G63">
            <v>6101</v>
          </cell>
          <cell r="H63">
            <v>5775</v>
          </cell>
          <cell r="I63">
            <v>6121</v>
          </cell>
          <cell r="J63">
            <v>5796</v>
          </cell>
          <cell r="K63">
            <v>6120</v>
          </cell>
          <cell r="L63">
            <v>5823</v>
          </cell>
          <cell r="M63">
            <v>6108</v>
          </cell>
          <cell r="N63">
            <v>429</v>
          </cell>
          <cell r="O63">
            <v>7.3999999999999996E-2</v>
          </cell>
          <cell r="P63">
            <v>484</v>
          </cell>
          <cell r="Q63">
            <v>7.9000000000000001E-2</v>
          </cell>
        </row>
        <row r="64">
          <cell r="C64">
            <v>270123</v>
          </cell>
          <cell r="D64">
            <v>5992</v>
          </cell>
          <cell r="E64">
            <v>6970</v>
          </cell>
          <cell r="F64">
            <v>6122</v>
          </cell>
          <cell r="G64">
            <v>7038</v>
          </cell>
          <cell r="H64">
            <v>6217</v>
          </cell>
          <cell r="I64">
            <v>7087</v>
          </cell>
          <cell r="J64">
            <v>6301</v>
          </cell>
          <cell r="K64">
            <v>7116</v>
          </cell>
          <cell r="L64">
            <v>6372</v>
          </cell>
          <cell r="M64">
            <v>7145</v>
          </cell>
          <cell r="N64">
            <v>442</v>
          </cell>
          <cell r="O64">
            <v>7.0999999999999994E-2</v>
          </cell>
          <cell r="P64">
            <v>49</v>
          </cell>
          <cell r="Q64">
            <v>7.0000000000000001E-3</v>
          </cell>
        </row>
      </sheetData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H60"/>
  <sheetViews>
    <sheetView tabSelected="1" showWhiteSpace="0" view="pageBreakPreview" topLeftCell="A6" zoomScale="62" zoomScaleNormal="79" zoomScaleSheetLayoutView="62" workbookViewId="0">
      <pane xSplit="6" ySplit="8" topLeftCell="G14" activePane="bottomRight" state="frozen"/>
      <selection activeCell="A6" sqref="A6"/>
      <selection pane="topRight" activeCell="G6" sqref="G6"/>
      <selection pane="bottomLeft" activeCell="A14" sqref="A14"/>
      <selection pane="bottomRight" activeCell="B24" sqref="B24"/>
    </sheetView>
  </sheetViews>
  <sheetFormatPr defaultColWidth="9.140625" defaultRowHeight="15" x14ac:dyDescent="0.25"/>
  <cols>
    <col min="1" max="1" width="8.7109375" style="1" customWidth="1"/>
    <col min="2" max="2" width="11.28515625" style="1" customWidth="1"/>
    <col min="3" max="3" width="63.5703125" style="4" customWidth="1"/>
    <col min="4" max="4" width="14.7109375" style="1" hidden="1" customWidth="1"/>
    <col min="5" max="5" width="14.42578125" style="1" hidden="1" customWidth="1"/>
    <col min="6" max="6" width="16.7109375" style="1" hidden="1" customWidth="1"/>
    <col min="7" max="7" width="14.85546875" style="1" customWidth="1"/>
    <col min="8" max="8" width="15.140625" style="1" customWidth="1"/>
    <col min="9" max="9" width="15" style="1" customWidth="1"/>
    <col min="10" max="10" width="15.28515625" style="2" customWidth="1"/>
    <col min="11" max="11" width="20.7109375" style="1" customWidth="1"/>
    <col min="12" max="12" width="16.7109375" style="1" customWidth="1"/>
    <col min="13" max="13" width="15.28515625" style="1" customWidth="1"/>
    <col min="14" max="14" width="17.7109375" style="1" customWidth="1"/>
    <col min="15" max="15" width="13.28515625" style="1" customWidth="1"/>
    <col min="16" max="16" width="12.7109375" style="3" customWidth="1"/>
    <col min="17" max="17" width="7.140625" style="3" customWidth="1"/>
    <col min="18" max="18" width="9.7109375" style="1" customWidth="1"/>
    <col min="19" max="19" width="10.7109375" style="1" bestFit="1" customWidth="1"/>
    <col min="20" max="16384" width="9.140625" style="1"/>
  </cols>
  <sheetData>
    <row r="1" spans="1:398" ht="28.9" hidden="1" customHeight="1" x14ac:dyDescent="0.25">
      <c r="A1" s="100" t="s">
        <v>0</v>
      </c>
      <c r="B1" s="100"/>
      <c r="C1" s="100"/>
      <c r="K1" s="101" t="s">
        <v>1</v>
      </c>
      <c r="L1" s="101"/>
      <c r="M1" s="101"/>
      <c r="N1" s="101"/>
    </row>
    <row r="2" spans="1:398" ht="22.15" hidden="1" customHeight="1" x14ac:dyDescent="0.25">
      <c r="A2" s="100"/>
      <c r="B2" s="100"/>
      <c r="C2" s="100"/>
      <c r="K2" s="101"/>
      <c r="L2" s="101"/>
      <c r="M2" s="101"/>
      <c r="N2" s="101"/>
    </row>
    <row r="3" spans="1:398" ht="23.45" hidden="1" customHeight="1" x14ac:dyDescent="0.25">
      <c r="A3" s="100"/>
      <c r="B3" s="100"/>
      <c r="C3" s="100"/>
      <c r="K3" s="101"/>
      <c r="L3" s="101"/>
      <c r="M3" s="101"/>
      <c r="N3" s="101"/>
    </row>
    <row r="4" spans="1:398" ht="27.6" hidden="1" customHeight="1" x14ac:dyDescent="0.25">
      <c r="A4" s="100"/>
      <c r="B4" s="100"/>
      <c r="C4" s="100"/>
      <c r="K4" s="101"/>
      <c r="L4" s="101"/>
      <c r="M4" s="101"/>
      <c r="N4" s="101"/>
    </row>
    <row r="5" spans="1:398" ht="63.6" hidden="1" customHeight="1" x14ac:dyDescent="0.25">
      <c r="K5" s="101"/>
      <c r="L5" s="101"/>
      <c r="M5" s="101"/>
      <c r="N5" s="101"/>
    </row>
    <row r="6" spans="1:398" ht="55.15" customHeight="1" x14ac:dyDescent="0.25">
      <c r="K6" s="102" t="s">
        <v>2</v>
      </c>
      <c r="L6" s="102"/>
      <c r="M6" s="102"/>
      <c r="N6" s="102"/>
    </row>
    <row r="7" spans="1:398" ht="37.15" customHeight="1" x14ac:dyDescent="0.35">
      <c r="A7" s="5"/>
      <c r="B7" s="5"/>
      <c r="C7" s="81" t="s">
        <v>3</v>
      </c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6"/>
      <c r="P7" s="7"/>
      <c r="Q7" s="7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  <c r="FN7" s="6"/>
      <c r="FO7" s="6"/>
      <c r="FP7" s="6"/>
      <c r="FQ7" s="6"/>
      <c r="FR7" s="6"/>
      <c r="FS7" s="6"/>
      <c r="FT7" s="6"/>
      <c r="FU7" s="6"/>
      <c r="FV7" s="6"/>
      <c r="FW7" s="6"/>
      <c r="FX7" s="6"/>
      <c r="FY7" s="6"/>
      <c r="FZ7" s="6"/>
      <c r="GA7" s="6"/>
      <c r="GB7" s="6"/>
      <c r="GC7" s="6"/>
      <c r="GD7" s="6"/>
      <c r="GE7" s="6"/>
      <c r="GF7" s="6"/>
      <c r="GG7" s="6"/>
      <c r="GH7" s="6"/>
      <c r="GI7" s="6"/>
      <c r="GJ7" s="6"/>
      <c r="GK7" s="6"/>
      <c r="GL7" s="6"/>
      <c r="GM7" s="6"/>
      <c r="GN7" s="6"/>
      <c r="GO7" s="6"/>
      <c r="GP7" s="6"/>
      <c r="GQ7" s="6"/>
      <c r="GR7" s="6"/>
      <c r="GS7" s="6"/>
      <c r="GT7" s="6"/>
      <c r="GU7" s="6"/>
      <c r="GV7" s="6"/>
      <c r="GW7" s="6"/>
      <c r="GX7" s="6"/>
      <c r="GY7" s="6"/>
      <c r="GZ7" s="6"/>
      <c r="HA7" s="6"/>
      <c r="HB7" s="6"/>
      <c r="HC7" s="6"/>
      <c r="HD7" s="6"/>
      <c r="HE7" s="6"/>
      <c r="HF7" s="6"/>
      <c r="HG7" s="6"/>
      <c r="HH7" s="6"/>
      <c r="HI7" s="6"/>
      <c r="HJ7" s="6"/>
      <c r="HK7" s="6"/>
      <c r="HL7" s="6"/>
      <c r="HM7" s="6"/>
      <c r="HN7" s="6"/>
      <c r="HO7" s="6"/>
      <c r="HP7" s="6"/>
      <c r="HQ7" s="6"/>
      <c r="HR7" s="6"/>
      <c r="HS7" s="6"/>
      <c r="HT7" s="6"/>
      <c r="HU7" s="6"/>
      <c r="HV7" s="6"/>
      <c r="HW7" s="6"/>
      <c r="HX7" s="6"/>
      <c r="HY7" s="6"/>
      <c r="HZ7" s="6"/>
      <c r="IA7" s="6"/>
      <c r="IB7" s="6"/>
      <c r="IC7" s="6"/>
      <c r="ID7" s="6"/>
      <c r="IE7" s="6"/>
      <c r="IF7" s="6"/>
      <c r="IG7" s="6"/>
      <c r="IH7" s="6"/>
      <c r="II7" s="6"/>
      <c r="IJ7" s="6"/>
      <c r="IK7" s="6"/>
      <c r="IL7" s="6"/>
      <c r="IM7" s="6"/>
      <c r="IN7" s="6"/>
      <c r="IO7" s="6"/>
      <c r="IP7" s="6"/>
      <c r="IQ7" s="6"/>
      <c r="IR7" s="6"/>
      <c r="IS7" s="6"/>
      <c r="IT7" s="6"/>
      <c r="IU7" s="6"/>
      <c r="IV7" s="6"/>
      <c r="IW7" s="6"/>
      <c r="IX7" s="6"/>
      <c r="IY7" s="6"/>
      <c r="IZ7" s="6"/>
      <c r="JA7" s="6"/>
      <c r="JB7" s="6"/>
      <c r="JC7" s="6"/>
      <c r="JD7" s="6"/>
      <c r="JE7" s="6"/>
      <c r="JF7" s="6"/>
      <c r="JG7" s="6"/>
      <c r="JH7" s="6"/>
      <c r="JI7" s="6"/>
      <c r="JJ7" s="6"/>
      <c r="JK7" s="6"/>
      <c r="JL7" s="6"/>
      <c r="JM7" s="6"/>
      <c r="JN7" s="6"/>
      <c r="JO7" s="6"/>
      <c r="JP7" s="6"/>
      <c r="JQ7" s="6"/>
      <c r="JR7" s="6"/>
      <c r="JS7" s="6"/>
      <c r="JT7" s="6"/>
      <c r="JU7" s="6"/>
      <c r="JV7" s="6"/>
      <c r="JW7" s="6"/>
      <c r="JX7" s="6"/>
      <c r="JY7" s="6"/>
      <c r="JZ7" s="6"/>
      <c r="KA7" s="6"/>
      <c r="KB7" s="6"/>
      <c r="KC7" s="6"/>
      <c r="KD7" s="6"/>
      <c r="KE7" s="6"/>
      <c r="KF7" s="6"/>
      <c r="KG7" s="6"/>
      <c r="KH7" s="6"/>
      <c r="KI7" s="6"/>
      <c r="KJ7" s="6"/>
      <c r="KK7" s="6"/>
      <c r="KL7" s="6"/>
      <c r="KM7" s="6"/>
      <c r="KN7" s="6"/>
      <c r="KO7" s="6"/>
      <c r="KP7" s="6"/>
      <c r="KQ7" s="6"/>
      <c r="KR7" s="6"/>
      <c r="KS7" s="6"/>
      <c r="KT7" s="6"/>
      <c r="KU7" s="6"/>
      <c r="KV7" s="6"/>
      <c r="KW7" s="6"/>
      <c r="KX7" s="6"/>
      <c r="KY7" s="6"/>
      <c r="KZ7" s="6"/>
      <c r="LA7" s="6"/>
      <c r="LB7" s="6"/>
      <c r="LC7" s="6"/>
      <c r="LD7" s="6"/>
      <c r="LE7" s="6"/>
      <c r="LF7" s="6"/>
      <c r="LG7" s="6"/>
      <c r="LH7" s="6"/>
      <c r="LI7" s="6"/>
      <c r="LJ7" s="6"/>
      <c r="LK7" s="6"/>
      <c r="LL7" s="6"/>
      <c r="LM7" s="6"/>
      <c r="LN7" s="6"/>
      <c r="LO7" s="6"/>
      <c r="LP7" s="6"/>
      <c r="LQ7" s="6"/>
      <c r="LR7" s="6"/>
      <c r="LS7" s="6"/>
      <c r="LT7" s="6"/>
      <c r="LU7" s="6"/>
      <c r="LV7" s="6"/>
      <c r="LW7" s="6"/>
      <c r="LX7" s="6"/>
      <c r="LY7" s="6"/>
      <c r="LZ7" s="6"/>
      <c r="MA7" s="6"/>
      <c r="MB7" s="6"/>
      <c r="MC7" s="6"/>
      <c r="MD7" s="6"/>
      <c r="ME7" s="6"/>
      <c r="MF7" s="6"/>
      <c r="MG7" s="6"/>
      <c r="MH7" s="6"/>
      <c r="MI7" s="6"/>
      <c r="MJ7" s="6"/>
      <c r="MK7" s="6"/>
      <c r="ML7" s="6"/>
      <c r="MM7" s="6"/>
      <c r="MN7" s="6"/>
      <c r="MO7" s="6"/>
      <c r="MP7" s="6"/>
      <c r="MQ7" s="6"/>
      <c r="MR7" s="6"/>
      <c r="MS7" s="6"/>
      <c r="MT7" s="6"/>
      <c r="MU7" s="6"/>
      <c r="MV7" s="6"/>
      <c r="MW7" s="6"/>
      <c r="MX7" s="6"/>
      <c r="MY7" s="6"/>
      <c r="MZ7" s="6"/>
      <c r="NA7" s="6"/>
      <c r="NB7" s="6"/>
      <c r="NC7" s="6"/>
      <c r="ND7" s="6"/>
      <c r="NE7" s="6"/>
      <c r="NF7" s="6"/>
      <c r="NG7" s="6"/>
      <c r="NH7" s="6"/>
      <c r="NI7" s="6"/>
      <c r="NJ7" s="6"/>
      <c r="NK7" s="6"/>
      <c r="NL7" s="6"/>
      <c r="NM7" s="6"/>
      <c r="NN7" s="6"/>
      <c r="NO7" s="6"/>
      <c r="NP7" s="6"/>
      <c r="NQ7" s="6"/>
      <c r="NR7" s="6"/>
      <c r="NS7" s="6"/>
      <c r="NT7" s="6"/>
      <c r="NU7" s="6"/>
      <c r="NV7" s="6"/>
      <c r="NW7" s="6"/>
      <c r="NX7" s="6"/>
      <c r="NY7" s="6"/>
      <c r="NZ7" s="6"/>
      <c r="OA7" s="6"/>
      <c r="OB7" s="6"/>
      <c r="OC7" s="6"/>
      <c r="OD7" s="6"/>
      <c r="OE7" s="6"/>
      <c r="OF7" s="6"/>
      <c r="OG7" s="6"/>
      <c r="OH7" s="6"/>
    </row>
    <row r="8" spans="1:398" ht="4.9000000000000004" customHeight="1" thickBot="1" x14ac:dyDescent="0.3">
      <c r="A8" s="5"/>
      <c r="B8" s="5"/>
      <c r="C8" s="8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6"/>
      <c r="P8" s="7"/>
      <c r="Q8" s="7"/>
      <c r="R8" s="6"/>
      <c r="S8" s="9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  <c r="FN8" s="6"/>
      <c r="FO8" s="6"/>
      <c r="FP8" s="6"/>
      <c r="FQ8" s="6"/>
      <c r="FR8" s="6"/>
      <c r="FS8" s="6"/>
      <c r="FT8" s="6"/>
      <c r="FU8" s="6"/>
      <c r="FV8" s="6"/>
      <c r="FW8" s="6"/>
      <c r="FX8" s="6"/>
      <c r="FY8" s="6"/>
      <c r="FZ8" s="6"/>
      <c r="GA8" s="6"/>
      <c r="GB8" s="6"/>
      <c r="GC8" s="6"/>
      <c r="GD8" s="6"/>
      <c r="GE8" s="6"/>
      <c r="GF8" s="6"/>
      <c r="GG8" s="6"/>
      <c r="GH8" s="6"/>
      <c r="GI8" s="6"/>
      <c r="GJ8" s="6"/>
      <c r="GK8" s="6"/>
      <c r="GL8" s="6"/>
      <c r="GM8" s="6"/>
      <c r="GN8" s="6"/>
      <c r="GO8" s="6"/>
      <c r="GP8" s="6"/>
      <c r="GQ8" s="6"/>
      <c r="GR8" s="6"/>
      <c r="GS8" s="6"/>
      <c r="GT8" s="6"/>
      <c r="GU8" s="6"/>
      <c r="GV8" s="6"/>
      <c r="GW8" s="6"/>
      <c r="GX8" s="6"/>
      <c r="GY8" s="6"/>
      <c r="GZ8" s="6"/>
      <c r="HA8" s="6"/>
      <c r="HB8" s="6"/>
      <c r="HC8" s="6"/>
      <c r="HD8" s="6"/>
      <c r="HE8" s="6"/>
      <c r="HF8" s="6"/>
      <c r="HG8" s="6"/>
      <c r="HH8" s="6"/>
      <c r="HI8" s="6"/>
      <c r="HJ8" s="6"/>
      <c r="HK8" s="6"/>
      <c r="HL8" s="6"/>
      <c r="HM8" s="6"/>
      <c r="HN8" s="6"/>
      <c r="HO8" s="6"/>
      <c r="HP8" s="6"/>
      <c r="HQ8" s="6"/>
      <c r="HR8" s="6"/>
      <c r="HS8" s="6"/>
      <c r="HT8" s="6"/>
      <c r="HU8" s="6"/>
      <c r="HV8" s="6"/>
      <c r="HW8" s="6"/>
      <c r="HX8" s="6"/>
      <c r="HY8" s="6"/>
      <c r="HZ8" s="6"/>
      <c r="IA8" s="6"/>
      <c r="IB8" s="6"/>
      <c r="IC8" s="6"/>
      <c r="ID8" s="6"/>
      <c r="IE8" s="6"/>
      <c r="IF8" s="6"/>
      <c r="IG8" s="6"/>
      <c r="IH8" s="6"/>
      <c r="II8" s="6"/>
      <c r="IJ8" s="6"/>
      <c r="IK8" s="6"/>
      <c r="IL8" s="6"/>
      <c r="IM8" s="6"/>
      <c r="IN8" s="6"/>
      <c r="IO8" s="6"/>
      <c r="IP8" s="6"/>
      <c r="IQ8" s="6"/>
      <c r="IR8" s="6"/>
      <c r="IS8" s="6"/>
      <c r="IT8" s="6"/>
      <c r="IU8" s="6"/>
      <c r="IV8" s="6"/>
      <c r="IW8" s="6"/>
      <c r="IX8" s="6"/>
      <c r="IY8" s="6"/>
      <c r="IZ8" s="6"/>
      <c r="JA8" s="6"/>
      <c r="JB8" s="6"/>
      <c r="JC8" s="6"/>
      <c r="JD8" s="6"/>
      <c r="JE8" s="6"/>
      <c r="JF8" s="6"/>
      <c r="JG8" s="6"/>
      <c r="JH8" s="6"/>
      <c r="JI8" s="6"/>
      <c r="JJ8" s="6"/>
      <c r="JK8" s="6"/>
      <c r="JL8" s="6"/>
      <c r="JM8" s="6"/>
      <c r="JN8" s="6"/>
      <c r="JO8" s="6"/>
      <c r="JP8" s="6"/>
      <c r="JQ8" s="6"/>
      <c r="JR8" s="6"/>
      <c r="JS8" s="6"/>
      <c r="JT8" s="6"/>
      <c r="JU8" s="6"/>
      <c r="JV8" s="6"/>
      <c r="JW8" s="6"/>
      <c r="JX8" s="6"/>
      <c r="JY8" s="6"/>
      <c r="JZ8" s="6"/>
      <c r="KA8" s="6"/>
      <c r="KB8" s="6"/>
      <c r="KC8" s="6"/>
      <c r="KD8" s="6"/>
      <c r="KE8" s="6"/>
      <c r="KF8" s="6"/>
      <c r="KG8" s="6"/>
      <c r="KH8" s="6"/>
      <c r="KI8" s="6"/>
      <c r="KJ8" s="6"/>
      <c r="KK8" s="6"/>
      <c r="KL8" s="6"/>
      <c r="KM8" s="6"/>
      <c r="KN8" s="6"/>
      <c r="KO8" s="6"/>
      <c r="KP8" s="6"/>
      <c r="KQ8" s="6"/>
      <c r="KR8" s="6"/>
      <c r="KS8" s="6"/>
      <c r="KT8" s="6"/>
      <c r="KU8" s="6"/>
      <c r="KV8" s="6"/>
      <c r="KW8" s="6"/>
      <c r="KX8" s="6"/>
      <c r="KY8" s="6"/>
      <c r="KZ8" s="6"/>
      <c r="LA8" s="6"/>
      <c r="LB8" s="6"/>
      <c r="LC8" s="6"/>
      <c r="LD8" s="6"/>
      <c r="LE8" s="6"/>
      <c r="LF8" s="6"/>
      <c r="LG8" s="6"/>
      <c r="LH8" s="6"/>
      <c r="LI8" s="6"/>
      <c r="LJ8" s="6"/>
      <c r="LK8" s="6"/>
      <c r="LL8" s="6"/>
      <c r="LM8" s="6"/>
      <c r="LN8" s="6"/>
      <c r="LO8" s="6"/>
      <c r="LP8" s="6"/>
      <c r="LQ8" s="6"/>
      <c r="LR8" s="6"/>
      <c r="LS8" s="6"/>
      <c r="LT8" s="6"/>
      <c r="LU8" s="6"/>
      <c r="LV8" s="6"/>
      <c r="LW8" s="6"/>
      <c r="LX8" s="6"/>
      <c r="LY8" s="6"/>
      <c r="LZ8" s="6"/>
      <c r="MA8" s="6"/>
      <c r="MB8" s="6"/>
      <c r="MC8" s="6"/>
      <c r="MD8" s="6"/>
      <c r="ME8" s="6"/>
      <c r="MF8" s="6"/>
      <c r="MG8" s="6"/>
      <c r="MH8" s="6"/>
      <c r="MI8" s="6"/>
      <c r="MJ8" s="6"/>
      <c r="MK8" s="6"/>
      <c r="ML8" s="6"/>
      <c r="MM8" s="6"/>
      <c r="MN8" s="6"/>
      <c r="MO8" s="6"/>
      <c r="MP8" s="6"/>
      <c r="MQ8" s="6"/>
      <c r="MR8" s="6"/>
      <c r="MS8" s="6"/>
      <c r="MT8" s="6"/>
      <c r="MU8" s="6"/>
      <c r="MV8" s="6"/>
      <c r="MW8" s="6"/>
      <c r="MX8" s="6"/>
      <c r="MY8" s="6"/>
      <c r="MZ8" s="6"/>
      <c r="NA8" s="6"/>
      <c r="NB8" s="6"/>
      <c r="NC8" s="6"/>
      <c r="ND8" s="6"/>
      <c r="NE8" s="6"/>
      <c r="NF8" s="6"/>
      <c r="NG8" s="6"/>
      <c r="NH8" s="6"/>
      <c r="NI8" s="6"/>
      <c r="NJ8" s="6"/>
      <c r="NK8" s="6"/>
      <c r="NL8" s="6"/>
      <c r="NM8" s="6"/>
      <c r="NN8" s="6"/>
      <c r="NO8" s="6"/>
      <c r="NP8" s="6"/>
      <c r="NQ8" s="6"/>
      <c r="NR8" s="6"/>
      <c r="NS8" s="6"/>
      <c r="NT8" s="6"/>
      <c r="NU8" s="6"/>
      <c r="NV8" s="6"/>
      <c r="NW8" s="6"/>
      <c r="NX8" s="6"/>
      <c r="NY8" s="6"/>
      <c r="NZ8" s="6"/>
      <c r="OA8" s="6"/>
      <c r="OB8" s="6"/>
      <c r="OC8" s="6"/>
      <c r="OD8" s="6"/>
      <c r="OE8" s="6"/>
      <c r="OF8" s="6"/>
      <c r="OG8" s="6"/>
      <c r="OH8" s="6"/>
    </row>
    <row r="9" spans="1:398" s="12" customFormat="1" ht="27" customHeight="1" thickBot="1" x14ac:dyDescent="0.3">
      <c r="A9" s="82" t="s">
        <v>4</v>
      </c>
      <c r="B9" s="85" t="s">
        <v>5</v>
      </c>
      <c r="C9" s="88" t="s">
        <v>6</v>
      </c>
      <c r="D9" s="91" t="s">
        <v>7</v>
      </c>
      <c r="E9" s="92"/>
      <c r="F9" s="92"/>
      <c r="G9" s="92"/>
      <c r="H9" s="92"/>
      <c r="I9" s="92"/>
      <c r="J9" s="92"/>
      <c r="K9" s="93"/>
      <c r="L9" s="91" t="s">
        <v>8</v>
      </c>
      <c r="M9" s="92"/>
      <c r="N9" s="93"/>
      <c r="O9" s="10"/>
      <c r="P9" s="10"/>
      <c r="Q9" s="10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  <c r="DU9" s="11"/>
      <c r="DV9" s="11"/>
      <c r="DW9" s="11"/>
      <c r="DX9" s="11"/>
      <c r="DY9" s="11"/>
      <c r="DZ9" s="11"/>
      <c r="EA9" s="11"/>
      <c r="EB9" s="11"/>
      <c r="EC9" s="11"/>
      <c r="ED9" s="11"/>
      <c r="EE9" s="11"/>
      <c r="EF9" s="11"/>
      <c r="EG9" s="11"/>
      <c r="EH9" s="11"/>
      <c r="EI9" s="11"/>
      <c r="EJ9" s="11"/>
      <c r="EK9" s="11"/>
      <c r="EL9" s="11"/>
      <c r="EM9" s="11"/>
      <c r="EN9" s="11"/>
      <c r="EO9" s="11"/>
      <c r="EP9" s="11"/>
      <c r="EQ9" s="11"/>
      <c r="ER9" s="11"/>
      <c r="ES9" s="11"/>
      <c r="ET9" s="11"/>
      <c r="EU9" s="11"/>
      <c r="EV9" s="11"/>
      <c r="EW9" s="11"/>
      <c r="EX9" s="11"/>
      <c r="EY9" s="11"/>
      <c r="EZ9" s="11"/>
      <c r="FA9" s="11"/>
      <c r="FB9" s="11"/>
      <c r="FC9" s="11"/>
      <c r="FD9" s="11"/>
      <c r="FE9" s="11"/>
      <c r="FF9" s="11"/>
      <c r="FG9" s="11"/>
      <c r="FH9" s="11"/>
      <c r="FI9" s="11"/>
      <c r="FJ9" s="11"/>
      <c r="FK9" s="11"/>
      <c r="FL9" s="11"/>
      <c r="FM9" s="11"/>
      <c r="FN9" s="11"/>
      <c r="FO9" s="11"/>
      <c r="FP9" s="11"/>
      <c r="FQ9" s="11"/>
      <c r="FR9" s="11"/>
      <c r="FS9" s="11"/>
      <c r="FT9" s="11"/>
      <c r="FU9" s="11"/>
      <c r="FV9" s="11"/>
      <c r="FW9" s="11"/>
      <c r="FX9" s="11"/>
      <c r="FY9" s="11"/>
      <c r="FZ9" s="11"/>
      <c r="GA9" s="11"/>
      <c r="GB9" s="11"/>
      <c r="GC9" s="11"/>
      <c r="GD9" s="11"/>
      <c r="GE9" s="11"/>
      <c r="GF9" s="11"/>
      <c r="GG9" s="11"/>
      <c r="GH9" s="11"/>
      <c r="GI9" s="11"/>
      <c r="GJ9" s="11"/>
      <c r="GK9" s="11"/>
      <c r="GL9" s="11"/>
      <c r="GM9" s="11"/>
      <c r="GN9" s="11"/>
      <c r="GO9" s="11"/>
      <c r="GP9" s="11"/>
      <c r="GQ9" s="11"/>
      <c r="GR9" s="11"/>
      <c r="GS9" s="11"/>
      <c r="GT9" s="11"/>
      <c r="GU9" s="11"/>
      <c r="GV9" s="11"/>
      <c r="GW9" s="11"/>
      <c r="GX9" s="11"/>
      <c r="GY9" s="11"/>
      <c r="GZ9" s="11"/>
      <c r="HA9" s="11"/>
      <c r="HB9" s="11"/>
      <c r="HC9" s="11"/>
      <c r="HD9" s="11"/>
      <c r="HE9" s="11"/>
      <c r="HF9" s="11"/>
      <c r="HG9" s="11"/>
      <c r="HH9" s="11"/>
      <c r="HI9" s="11"/>
      <c r="HJ9" s="11"/>
      <c r="HK9" s="11"/>
      <c r="HL9" s="11"/>
      <c r="HM9" s="11"/>
      <c r="HN9" s="11"/>
      <c r="HO9" s="11"/>
      <c r="HP9" s="11"/>
      <c r="HQ9" s="11"/>
      <c r="HR9" s="11"/>
      <c r="HS9" s="11"/>
      <c r="HT9" s="11"/>
      <c r="HU9" s="11"/>
      <c r="HV9" s="11"/>
      <c r="HW9" s="11"/>
      <c r="HX9" s="11"/>
      <c r="HY9" s="11"/>
      <c r="HZ9" s="11"/>
      <c r="IA9" s="11"/>
      <c r="IB9" s="11"/>
      <c r="IC9" s="11"/>
      <c r="ID9" s="11"/>
      <c r="IE9" s="11"/>
      <c r="IF9" s="11"/>
      <c r="IG9" s="11"/>
      <c r="IH9" s="11"/>
      <c r="II9" s="11"/>
      <c r="IJ9" s="11"/>
      <c r="IK9" s="11"/>
      <c r="IL9" s="11"/>
      <c r="IM9" s="11"/>
      <c r="IN9" s="11"/>
      <c r="IO9" s="11"/>
      <c r="IP9" s="11"/>
      <c r="IQ9" s="11"/>
      <c r="IR9" s="11"/>
      <c r="IS9" s="11"/>
      <c r="IT9" s="11"/>
      <c r="IU9" s="11"/>
      <c r="IV9" s="11"/>
      <c r="IW9" s="11"/>
      <c r="IX9" s="11"/>
      <c r="IY9" s="11"/>
      <c r="IZ9" s="11"/>
      <c r="JA9" s="11"/>
      <c r="JB9" s="11"/>
      <c r="JC9" s="11"/>
      <c r="JD9" s="11"/>
      <c r="JE9" s="11"/>
      <c r="JF9" s="11"/>
      <c r="JG9" s="11"/>
      <c r="JH9" s="11"/>
      <c r="JI9" s="11"/>
      <c r="JJ9" s="11"/>
      <c r="JK9" s="11"/>
      <c r="JL9" s="11"/>
      <c r="JM9" s="11"/>
      <c r="JN9" s="11"/>
      <c r="JO9" s="11"/>
      <c r="JP9" s="11"/>
      <c r="JQ9" s="11"/>
      <c r="JR9" s="11"/>
      <c r="JS9" s="11"/>
      <c r="JT9" s="11"/>
      <c r="JU9" s="11"/>
      <c r="JV9" s="11"/>
      <c r="JW9" s="11"/>
      <c r="JX9" s="11"/>
      <c r="JY9" s="11"/>
      <c r="JZ9" s="11"/>
      <c r="KA9" s="11"/>
      <c r="KB9" s="11"/>
      <c r="KC9" s="11"/>
      <c r="KD9" s="11"/>
      <c r="KE9" s="11"/>
      <c r="KF9" s="11"/>
      <c r="KG9" s="11"/>
      <c r="KH9" s="11"/>
      <c r="KI9" s="11"/>
      <c r="KJ9" s="11"/>
      <c r="KK9" s="11"/>
      <c r="KL9" s="11"/>
      <c r="KM9" s="11"/>
      <c r="KN9" s="11"/>
      <c r="KO9" s="11"/>
      <c r="KP9" s="11"/>
      <c r="KQ9" s="11"/>
      <c r="KR9" s="11"/>
      <c r="KS9" s="11"/>
      <c r="KT9" s="11"/>
      <c r="KU9" s="11"/>
      <c r="KV9" s="11"/>
      <c r="KW9" s="11"/>
      <c r="KX9" s="11"/>
      <c r="KY9" s="11"/>
      <c r="KZ9" s="11"/>
      <c r="LA9" s="11"/>
      <c r="LB9" s="11"/>
      <c r="LC9" s="11"/>
      <c r="LD9" s="11"/>
      <c r="LE9" s="11"/>
      <c r="LF9" s="11"/>
      <c r="LG9" s="11"/>
      <c r="LH9" s="11"/>
      <c r="LI9" s="11"/>
      <c r="LJ9" s="11"/>
      <c r="LK9" s="11"/>
      <c r="LL9" s="11"/>
      <c r="LM9" s="11"/>
      <c r="LN9" s="11"/>
      <c r="LO9" s="11"/>
      <c r="LP9" s="11"/>
      <c r="LQ9" s="11"/>
      <c r="LR9" s="11"/>
      <c r="LS9" s="11"/>
      <c r="LT9" s="11"/>
      <c r="LU9" s="11"/>
      <c r="LV9" s="11"/>
      <c r="LW9" s="11"/>
      <c r="LX9" s="11"/>
      <c r="LY9" s="11"/>
      <c r="LZ9" s="11"/>
      <c r="MA9" s="11"/>
      <c r="MB9" s="11"/>
      <c r="MC9" s="11"/>
      <c r="MD9" s="11"/>
      <c r="ME9" s="11"/>
      <c r="MF9" s="11"/>
      <c r="MG9" s="11"/>
      <c r="MH9" s="11"/>
      <c r="MI9" s="11"/>
      <c r="MJ9" s="11"/>
      <c r="MK9" s="11"/>
      <c r="ML9" s="11"/>
      <c r="MM9" s="11"/>
      <c r="MN9" s="11"/>
      <c r="MO9" s="11"/>
      <c r="MP9" s="11"/>
      <c r="MQ9" s="11"/>
      <c r="MR9" s="11"/>
      <c r="MS9" s="11"/>
      <c r="MT9" s="11"/>
      <c r="MU9" s="11"/>
      <c r="MV9" s="11"/>
      <c r="MW9" s="11"/>
      <c r="MX9" s="11"/>
      <c r="MY9" s="11"/>
      <c r="MZ9" s="11"/>
      <c r="NA9" s="11"/>
      <c r="NB9" s="11"/>
      <c r="NC9" s="11"/>
      <c r="ND9" s="11"/>
      <c r="NE9" s="11"/>
      <c r="NF9" s="11"/>
      <c r="NG9" s="11"/>
      <c r="NH9" s="11"/>
      <c r="NI9" s="11"/>
      <c r="NJ9" s="11"/>
      <c r="NK9" s="11"/>
      <c r="NL9" s="11"/>
      <c r="NM9" s="11"/>
      <c r="NN9" s="11"/>
      <c r="NO9" s="11"/>
      <c r="NP9" s="11"/>
      <c r="NQ9" s="11"/>
      <c r="NR9" s="11"/>
      <c r="NS9" s="11"/>
      <c r="NT9" s="11"/>
      <c r="NU9" s="11"/>
      <c r="NV9" s="11"/>
      <c r="NW9" s="11"/>
      <c r="NX9" s="11"/>
      <c r="NY9" s="11"/>
      <c r="NZ9" s="11"/>
      <c r="OA9" s="11"/>
      <c r="OB9" s="11"/>
      <c r="OC9" s="11"/>
      <c r="OD9" s="11"/>
      <c r="OE9" s="11"/>
      <c r="OF9" s="11"/>
      <c r="OG9" s="11"/>
      <c r="OH9" s="11"/>
    </row>
    <row r="10" spans="1:398" s="12" customFormat="1" ht="18.75" customHeight="1" thickBot="1" x14ac:dyDescent="0.3">
      <c r="A10" s="83"/>
      <c r="B10" s="86"/>
      <c r="C10" s="89"/>
      <c r="D10" s="94"/>
      <c r="E10" s="95"/>
      <c r="F10" s="95"/>
      <c r="G10" s="95"/>
      <c r="H10" s="95"/>
      <c r="I10" s="95"/>
      <c r="J10" s="95"/>
      <c r="K10" s="96"/>
      <c r="L10" s="97" t="s">
        <v>9</v>
      </c>
      <c r="M10" s="72" t="s">
        <v>10</v>
      </c>
      <c r="N10" s="75" t="s">
        <v>11</v>
      </c>
      <c r="O10" s="11"/>
      <c r="P10" s="10"/>
      <c r="Q10" s="10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  <c r="DU10" s="11"/>
      <c r="DV10" s="11"/>
      <c r="DW10" s="11"/>
      <c r="DX10" s="11"/>
      <c r="DY10" s="11"/>
      <c r="DZ10" s="11"/>
      <c r="EA10" s="11"/>
      <c r="EB10" s="11"/>
      <c r="EC10" s="11"/>
      <c r="ED10" s="11"/>
      <c r="EE10" s="11"/>
      <c r="EF10" s="11"/>
      <c r="EG10" s="11"/>
      <c r="EH10" s="11"/>
      <c r="EI10" s="11"/>
      <c r="EJ10" s="11"/>
      <c r="EK10" s="11"/>
      <c r="EL10" s="11"/>
      <c r="EM10" s="11"/>
      <c r="EN10" s="11"/>
      <c r="EO10" s="11"/>
      <c r="EP10" s="11"/>
      <c r="EQ10" s="11"/>
      <c r="ER10" s="11"/>
      <c r="ES10" s="11"/>
      <c r="ET10" s="11"/>
      <c r="EU10" s="11"/>
      <c r="EV10" s="11"/>
      <c r="EW10" s="11"/>
      <c r="EX10" s="11"/>
      <c r="EY10" s="11"/>
      <c r="EZ10" s="11"/>
      <c r="FA10" s="11"/>
      <c r="FB10" s="11"/>
      <c r="FC10" s="11"/>
      <c r="FD10" s="11"/>
      <c r="FE10" s="11"/>
      <c r="FF10" s="11"/>
      <c r="FG10" s="11"/>
      <c r="FH10" s="11"/>
      <c r="FI10" s="11"/>
      <c r="FJ10" s="11"/>
      <c r="FK10" s="11"/>
      <c r="FL10" s="11"/>
      <c r="FM10" s="11"/>
      <c r="FN10" s="11"/>
      <c r="FO10" s="11"/>
      <c r="FP10" s="11"/>
      <c r="FQ10" s="11"/>
      <c r="FR10" s="11"/>
      <c r="FS10" s="11"/>
      <c r="FT10" s="11"/>
      <c r="FU10" s="11"/>
      <c r="FV10" s="11"/>
      <c r="FW10" s="11"/>
      <c r="FX10" s="11"/>
      <c r="FY10" s="11"/>
      <c r="FZ10" s="11"/>
      <c r="GA10" s="11"/>
      <c r="GB10" s="11"/>
      <c r="GC10" s="11"/>
      <c r="GD10" s="11"/>
      <c r="GE10" s="11"/>
      <c r="GF10" s="11"/>
      <c r="GG10" s="11"/>
      <c r="GH10" s="11"/>
      <c r="GI10" s="11"/>
      <c r="GJ10" s="11"/>
      <c r="GK10" s="11"/>
      <c r="GL10" s="11"/>
      <c r="GM10" s="11"/>
      <c r="GN10" s="11"/>
      <c r="GO10" s="11"/>
      <c r="GP10" s="11"/>
      <c r="GQ10" s="11"/>
      <c r="GR10" s="11"/>
      <c r="GS10" s="11"/>
      <c r="GT10" s="11"/>
      <c r="GU10" s="11"/>
      <c r="GV10" s="11"/>
      <c r="GW10" s="11"/>
      <c r="GX10" s="11"/>
      <c r="GY10" s="11"/>
      <c r="GZ10" s="11"/>
      <c r="HA10" s="11"/>
      <c r="HB10" s="11"/>
      <c r="HC10" s="11"/>
      <c r="HD10" s="11"/>
      <c r="HE10" s="11"/>
      <c r="HF10" s="11"/>
      <c r="HG10" s="11"/>
      <c r="HH10" s="11"/>
      <c r="HI10" s="11"/>
      <c r="HJ10" s="11"/>
      <c r="HK10" s="11"/>
      <c r="HL10" s="11"/>
      <c r="HM10" s="11"/>
      <c r="HN10" s="11"/>
      <c r="HO10" s="11"/>
      <c r="HP10" s="11"/>
      <c r="HQ10" s="11"/>
      <c r="HR10" s="11"/>
      <c r="HS10" s="11"/>
      <c r="HT10" s="11"/>
      <c r="HU10" s="11"/>
      <c r="HV10" s="11"/>
      <c r="HW10" s="11"/>
      <c r="HX10" s="11"/>
      <c r="HY10" s="11"/>
      <c r="HZ10" s="11"/>
      <c r="IA10" s="11"/>
      <c r="IB10" s="11"/>
      <c r="IC10" s="11"/>
      <c r="ID10" s="11"/>
      <c r="IE10" s="11"/>
      <c r="IF10" s="11"/>
      <c r="IG10" s="11"/>
      <c r="IH10" s="11"/>
      <c r="II10" s="11"/>
      <c r="IJ10" s="11"/>
      <c r="IK10" s="11"/>
      <c r="IL10" s="11"/>
      <c r="IM10" s="11"/>
      <c r="IN10" s="11"/>
      <c r="IO10" s="11"/>
      <c r="IP10" s="11"/>
      <c r="IQ10" s="11"/>
      <c r="IR10" s="11"/>
      <c r="IS10" s="11"/>
      <c r="IT10" s="11"/>
      <c r="IU10" s="11"/>
      <c r="IV10" s="11"/>
      <c r="IW10" s="11"/>
      <c r="IX10" s="11"/>
      <c r="IY10" s="11"/>
      <c r="IZ10" s="11"/>
      <c r="JA10" s="11"/>
      <c r="JB10" s="11"/>
      <c r="JC10" s="11"/>
      <c r="JD10" s="11"/>
      <c r="JE10" s="11"/>
      <c r="JF10" s="11"/>
      <c r="JG10" s="11"/>
      <c r="JH10" s="11"/>
      <c r="JI10" s="11"/>
      <c r="JJ10" s="11"/>
      <c r="JK10" s="11"/>
      <c r="JL10" s="11"/>
      <c r="JM10" s="11"/>
      <c r="JN10" s="11"/>
      <c r="JO10" s="11"/>
      <c r="JP10" s="11"/>
      <c r="JQ10" s="11"/>
      <c r="JR10" s="11"/>
      <c r="JS10" s="11"/>
      <c r="JT10" s="11"/>
      <c r="JU10" s="11"/>
      <c r="JV10" s="11"/>
      <c r="JW10" s="11"/>
      <c r="JX10" s="11"/>
      <c r="JY10" s="11"/>
      <c r="JZ10" s="11"/>
      <c r="KA10" s="11"/>
      <c r="KB10" s="11"/>
      <c r="KC10" s="11"/>
      <c r="KD10" s="11"/>
      <c r="KE10" s="11"/>
      <c r="KF10" s="11"/>
      <c r="KG10" s="11"/>
      <c r="KH10" s="11"/>
      <c r="KI10" s="11"/>
      <c r="KJ10" s="11"/>
      <c r="KK10" s="11"/>
      <c r="KL10" s="11"/>
      <c r="KM10" s="11"/>
      <c r="KN10" s="11"/>
      <c r="KO10" s="11"/>
      <c r="KP10" s="11"/>
      <c r="KQ10" s="11"/>
      <c r="KR10" s="11"/>
      <c r="KS10" s="11"/>
      <c r="KT10" s="11"/>
      <c r="KU10" s="11"/>
      <c r="KV10" s="11"/>
      <c r="KW10" s="11"/>
      <c r="KX10" s="11"/>
      <c r="KY10" s="11"/>
      <c r="KZ10" s="11"/>
      <c r="LA10" s="11"/>
      <c r="LB10" s="11"/>
      <c r="LC10" s="11"/>
      <c r="LD10" s="11"/>
      <c r="LE10" s="11"/>
      <c r="LF10" s="11"/>
      <c r="LG10" s="11"/>
      <c r="LH10" s="11"/>
      <c r="LI10" s="11"/>
      <c r="LJ10" s="11"/>
      <c r="LK10" s="11"/>
      <c r="LL10" s="11"/>
      <c r="LM10" s="11"/>
      <c r="LN10" s="11"/>
      <c r="LO10" s="11"/>
      <c r="LP10" s="11"/>
      <c r="LQ10" s="11"/>
      <c r="LR10" s="11"/>
      <c r="LS10" s="11"/>
      <c r="LT10" s="11"/>
      <c r="LU10" s="11"/>
      <c r="LV10" s="11"/>
      <c r="LW10" s="11"/>
      <c r="LX10" s="11"/>
      <c r="LY10" s="11"/>
      <c r="LZ10" s="11"/>
      <c r="MA10" s="11"/>
      <c r="MB10" s="11"/>
      <c r="MC10" s="11"/>
      <c r="MD10" s="11"/>
      <c r="ME10" s="11"/>
      <c r="MF10" s="11"/>
      <c r="MG10" s="11"/>
      <c r="MH10" s="11"/>
      <c r="MI10" s="11"/>
      <c r="MJ10" s="11"/>
      <c r="MK10" s="11"/>
      <c r="ML10" s="11"/>
      <c r="MM10" s="11"/>
      <c r="MN10" s="11"/>
      <c r="MO10" s="11"/>
      <c r="MP10" s="11"/>
      <c r="MQ10" s="11"/>
      <c r="MR10" s="11"/>
      <c r="MS10" s="11"/>
      <c r="MT10" s="11"/>
      <c r="MU10" s="11"/>
      <c r="MV10" s="11"/>
      <c r="MW10" s="11"/>
      <c r="MX10" s="11"/>
      <c r="MY10" s="11"/>
      <c r="MZ10" s="11"/>
      <c r="NA10" s="11"/>
      <c r="NB10" s="11"/>
      <c r="NC10" s="11"/>
      <c r="ND10" s="11"/>
      <c r="NE10" s="11"/>
      <c r="NF10" s="11"/>
      <c r="NG10" s="11"/>
      <c r="NH10" s="11"/>
      <c r="NI10" s="11"/>
      <c r="NJ10" s="11"/>
      <c r="NK10" s="11"/>
      <c r="NL10" s="11"/>
      <c r="NM10" s="11"/>
      <c r="NN10" s="11"/>
      <c r="NO10" s="11"/>
      <c r="NP10" s="11"/>
      <c r="NQ10" s="11"/>
      <c r="NR10" s="11"/>
      <c r="NS10" s="11"/>
      <c r="NT10" s="11"/>
      <c r="NU10" s="11"/>
      <c r="NV10" s="11"/>
      <c r="NW10" s="11"/>
      <c r="NX10" s="11"/>
      <c r="NY10" s="11"/>
      <c r="NZ10" s="11"/>
      <c r="OA10" s="11"/>
      <c r="OB10" s="11"/>
      <c r="OC10" s="11"/>
      <c r="OD10" s="11"/>
      <c r="OE10" s="11"/>
      <c r="OF10" s="11"/>
      <c r="OG10" s="11"/>
      <c r="OH10" s="11"/>
    </row>
    <row r="11" spans="1:398" s="15" customFormat="1" ht="33" customHeight="1" thickBot="1" x14ac:dyDescent="0.3">
      <c r="A11" s="83"/>
      <c r="B11" s="86"/>
      <c r="C11" s="89"/>
      <c r="D11" s="78" t="s">
        <v>12</v>
      </c>
      <c r="E11" s="79"/>
      <c r="F11" s="80"/>
      <c r="G11" s="79" t="s">
        <v>13</v>
      </c>
      <c r="H11" s="79"/>
      <c r="I11" s="79"/>
      <c r="J11" s="79"/>
      <c r="K11" s="80"/>
      <c r="L11" s="98"/>
      <c r="M11" s="73"/>
      <c r="N11" s="76"/>
      <c r="O11" s="13"/>
      <c r="P11" s="14"/>
      <c r="Q11" s="14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</row>
    <row r="12" spans="1:398" s="15" customFormat="1" ht="72" customHeight="1" thickBot="1" x14ac:dyDescent="0.3">
      <c r="A12" s="84"/>
      <c r="B12" s="87"/>
      <c r="C12" s="90"/>
      <c r="D12" s="70" t="s">
        <v>14</v>
      </c>
      <c r="E12" s="70" t="s">
        <v>15</v>
      </c>
      <c r="F12" s="16" t="s">
        <v>16</v>
      </c>
      <c r="G12" s="17" t="s">
        <v>17</v>
      </c>
      <c r="H12" s="16" t="s">
        <v>18</v>
      </c>
      <c r="I12" s="16" t="s">
        <v>19</v>
      </c>
      <c r="J12" s="18" t="s">
        <v>20</v>
      </c>
      <c r="K12" s="71" t="s">
        <v>21</v>
      </c>
      <c r="L12" s="99"/>
      <c r="M12" s="74"/>
      <c r="N12" s="77"/>
      <c r="O12" s="13"/>
      <c r="P12" s="14"/>
      <c r="Q12" s="14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</row>
    <row r="13" spans="1:398" s="8" customFormat="1" ht="13.15" customHeight="1" thickBot="1" x14ac:dyDescent="0.3">
      <c r="A13" s="19">
        <v>1</v>
      </c>
      <c r="B13" s="20"/>
      <c r="C13" s="21">
        <v>2</v>
      </c>
      <c r="D13" s="21">
        <v>3</v>
      </c>
      <c r="E13" s="21">
        <v>4</v>
      </c>
      <c r="F13" s="22">
        <v>5</v>
      </c>
      <c r="G13" s="22">
        <v>3</v>
      </c>
      <c r="H13" s="22">
        <v>4</v>
      </c>
      <c r="I13" s="23">
        <v>5</v>
      </c>
      <c r="J13" s="22">
        <v>6</v>
      </c>
      <c r="K13" s="24">
        <v>7</v>
      </c>
      <c r="L13" s="25">
        <v>8</v>
      </c>
      <c r="M13" s="22">
        <v>9</v>
      </c>
      <c r="N13" s="26">
        <v>10</v>
      </c>
      <c r="O13" s="27"/>
      <c r="P13" s="28"/>
      <c r="Q13" s="28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  <c r="CW13" s="27"/>
      <c r="CX13" s="27"/>
      <c r="CY13" s="27"/>
      <c r="CZ13" s="27"/>
      <c r="DA13" s="27"/>
      <c r="DB13" s="27"/>
      <c r="DC13" s="27"/>
      <c r="DD13" s="27"/>
      <c r="DE13" s="27"/>
      <c r="DF13" s="27"/>
      <c r="DG13" s="27"/>
      <c r="DH13" s="27"/>
      <c r="DI13" s="27"/>
      <c r="DJ13" s="27"/>
      <c r="DK13" s="27"/>
      <c r="DL13" s="27"/>
      <c r="DM13" s="27"/>
      <c r="DN13" s="27"/>
      <c r="DO13" s="27"/>
      <c r="DP13" s="27"/>
      <c r="DQ13" s="27"/>
      <c r="DR13" s="27"/>
      <c r="DS13" s="27"/>
      <c r="DT13" s="27"/>
      <c r="DU13" s="27"/>
      <c r="DV13" s="27"/>
      <c r="DW13" s="27"/>
      <c r="DX13" s="27"/>
      <c r="DY13" s="27"/>
      <c r="DZ13" s="27"/>
      <c r="EA13" s="27"/>
      <c r="EB13" s="27"/>
      <c r="EC13" s="27"/>
      <c r="ED13" s="27"/>
      <c r="EE13" s="27"/>
      <c r="EF13" s="27"/>
      <c r="EG13" s="27"/>
      <c r="EH13" s="27"/>
      <c r="EI13" s="27"/>
      <c r="EJ13" s="27"/>
      <c r="EK13" s="27"/>
      <c r="EL13" s="27"/>
      <c r="EM13" s="27"/>
      <c r="EN13" s="27"/>
      <c r="EO13" s="27"/>
      <c r="EP13" s="27"/>
      <c r="EQ13" s="27"/>
      <c r="ER13" s="27"/>
      <c r="ES13" s="27"/>
      <c r="ET13" s="27"/>
      <c r="EU13" s="27"/>
      <c r="EV13" s="27"/>
      <c r="EW13" s="27"/>
      <c r="EX13" s="27"/>
      <c r="EY13" s="27"/>
      <c r="EZ13" s="27"/>
      <c r="FA13" s="27"/>
      <c r="FB13" s="27"/>
      <c r="FC13" s="27"/>
      <c r="FD13" s="27"/>
      <c r="FE13" s="27"/>
      <c r="FF13" s="27"/>
      <c r="FG13" s="27"/>
      <c r="FH13" s="27"/>
      <c r="FI13" s="27"/>
      <c r="FJ13" s="27"/>
      <c r="FK13" s="27"/>
      <c r="FL13" s="27"/>
      <c r="FM13" s="27"/>
      <c r="FN13" s="27"/>
      <c r="FO13" s="27"/>
      <c r="FP13" s="27"/>
      <c r="FQ13" s="27"/>
      <c r="FR13" s="27"/>
      <c r="FS13" s="27"/>
      <c r="FT13" s="27"/>
      <c r="FU13" s="27"/>
      <c r="FV13" s="27"/>
      <c r="FW13" s="27"/>
      <c r="FX13" s="27"/>
      <c r="FY13" s="27"/>
      <c r="FZ13" s="27"/>
      <c r="GA13" s="27"/>
      <c r="GB13" s="27"/>
      <c r="GC13" s="27"/>
      <c r="GD13" s="27"/>
      <c r="GE13" s="27"/>
      <c r="GF13" s="27"/>
      <c r="GG13" s="27"/>
      <c r="GH13" s="27"/>
      <c r="GI13" s="27"/>
      <c r="GJ13" s="27"/>
      <c r="GK13" s="27"/>
      <c r="GL13" s="27"/>
      <c r="GM13" s="27"/>
      <c r="GN13" s="27"/>
      <c r="GO13" s="27"/>
      <c r="GP13" s="27"/>
      <c r="GQ13" s="27"/>
      <c r="GR13" s="27"/>
      <c r="GS13" s="27"/>
      <c r="GT13" s="27"/>
      <c r="GU13" s="27"/>
      <c r="GV13" s="27"/>
      <c r="GW13" s="27"/>
      <c r="GX13" s="27"/>
      <c r="GY13" s="27"/>
      <c r="GZ13" s="27"/>
      <c r="HA13" s="27"/>
      <c r="HB13" s="27"/>
      <c r="HC13" s="27"/>
      <c r="HD13" s="27"/>
      <c r="HE13" s="27"/>
      <c r="HF13" s="27"/>
      <c r="HG13" s="27"/>
      <c r="HH13" s="27"/>
      <c r="HI13" s="27"/>
      <c r="HJ13" s="27"/>
      <c r="HK13" s="27"/>
      <c r="HL13" s="27"/>
      <c r="HM13" s="27"/>
      <c r="HN13" s="27"/>
      <c r="HO13" s="27"/>
      <c r="HP13" s="27"/>
      <c r="HQ13" s="27"/>
      <c r="HR13" s="27"/>
      <c r="HS13" s="27"/>
      <c r="HT13" s="27"/>
      <c r="HU13" s="27"/>
      <c r="HV13" s="27"/>
      <c r="HW13" s="27"/>
      <c r="HX13" s="27"/>
      <c r="HY13" s="27"/>
      <c r="HZ13" s="27"/>
      <c r="IA13" s="27"/>
      <c r="IB13" s="27"/>
      <c r="IC13" s="27"/>
      <c r="ID13" s="27"/>
      <c r="IE13" s="27"/>
      <c r="IF13" s="27"/>
      <c r="IG13" s="27"/>
      <c r="IH13" s="27"/>
      <c r="II13" s="27"/>
      <c r="IJ13" s="27"/>
      <c r="IK13" s="27"/>
      <c r="IL13" s="27"/>
      <c r="IM13" s="27"/>
      <c r="IN13" s="27"/>
      <c r="IO13" s="27"/>
      <c r="IP13" s="27"/>
      <c r="IQ13" s="27"/>
      <c r="IR13" s="27"/>
      <c r="IS13" s="27"/>
      <c r="IT13" s="27"/>
      <c r="IU13" s="27"/>
      <c r="IV13" s="27"/>
      <c r="IW13" s="27"/>
      <c r="IX13" s="27"/>
      <c r="IY13" s="27"/>
      <c r="IZ13" s="27"/>
      <c r="JA13" s="27"/>
      <c r="JB13" s="27"/>
      <c r="JC13" s="27"/>
      <c r="JD13" s="27"/>
      <c r="JE13" s="27"/>
      <c r="JF13" s="27"/>
      <c r="JG13" s="27"/>
      <c r="JH13" s="27"/>
      <c r="JI13" s="27"/>
      <c r="JJ13" s="27"/>
      <c r="JK13" s="27"/>
      <c r="JL13" s="27"/>
      <c r="JM13" s="27"/>
      <c r="JN13" s="27"/>
      <c r="JO13" s="27"/>
      <c r="JP13" s="27"/>
      <c r="JQ13" s="27"/>
      <c r="JR13" s="27"/>
      <c r="JS13" s="27"/>
      <c r="JT13" s="27"/>
      <c r="JU13" s="27"/>
      <c r="JV13" s="27"/>
      <c r="JW13" s="27"/>
      <c r="JX13" s="27"/>
      <c r="JY13" s="27"/>
      <c r="JZ13" s="27"/>
      <c r="KA13" s="27"/>
      <c r="KB13" s="27"/>
      <c r="KC13" s="27"/>
      <c r="KD13" s="27"/>
      <c r="KE13" s="27"/>
      <c r="KF13" s="27"/>
      <c r="KG13" s="27"/>
      <c r="KH13" s="27"/>
      <c r="KI13" s="27"/>
      <c r="KJ13" s="27"/>
      <c r="KK13" s="27"/>
      <c r="KL13" s="27"/>
      <c r="KM13" s="27"/>
      <c r="KN13" s="27"/>
      <c r="KO13" s="27"/>
      <c r="KP13" s="27"/>
      <c r="KQ13" s="27"/>
      <c r="KR13" s="27"/>
      <c r="KS13" s="27"/>
      <c r="KT13" s="27"/>
      <c r="KU13" s="27"/>
      <c r="KV13" s="27"/>
      <c r="KW13" s="27"/>
      <c r="KX13" s="27"/>
      <c r="KY13" s="27"/>
      <c r="KZ13" s="27"/>
      <c r="LA13" s="27"/>
      <c r="LB13" s="27"/>
      <c r="LC13" s="27"/>
      <c r="LD13" s="27"/>
      <c r="LE13" s="27"/>
      <c r="LF13" s="27"/>
      <c r="LG13" s="27"/>
      <c r="LH13" s="27"/>
      <c r="LI13" s="27"/>
      <c r="LJ13" s="27"/>
      <c r="LK13" s="27"/>
      <c r="LL13" s="27"/>
      <c r="LM13" s="27"/>
      <c r="LN13" s="27"/>
      <c r="LO13" s="27"/>
      <c r="LP13" s="27"/>
      <c r="LQ13" s="27"/>
      <c r="LR13" s="27"/>
      <c r="LS13" s="27"/>
      <c r="LT13" s="27"/>
      <c r="LU13" s="27"/>
      <c r="LV13" s="27"/>
      <c r="LW13" s="27"/>
      <c r="LX13" s="27"/>
      <c r="LY13" s="27"/>
      <c r="LZ13" s="27"/>
      <c r="MA13" s="27"/>
      <c r="MB13" s="27"/>
      <c r="MC13" s="27"/>
      <c r="MD13" s="27"/>
      <c r="ME13" s="27"/>
      <c r="MF13" s="27"/>
      <c r="MG13" s="27"/>
      <c r="MH13" s="27"/>
      <c r="MI13" s="27"/>
      <c r="MJ13" s="27"/>
      <c r="MK13" s="27"/>
      <c r="ML13" s="27"/>
      <c r="MM13" s="27"/>
      <c r="MN13" s="27"/>
      <c r="MO13" s="27"/>
      <c r="MP13" s="27"/>
      <c r="MQ13" s="27"/>
      <c r="MR13" s="27"/>
      <c r="MS13" s="27"/>
      <c r="MT13" s="27"/>
      <c r="MU13" s="27"/>
      <c r="MV13" s="27"/>
      <c r="MW13" s="27"/>
      <c r="MX13" s="27"/>
      <c r="MY13" s="27"/>
      <c r="MZ13" s="27"/>
      <c r="NA13" s="27"/>
      <c r="NB13" s="27"/>
      <c r="NC13" s="27"/>
      <c r="ND13" s="27"/>
      <c r="NE13" s="27"/>
      <c r="NF13" s="27"/>
      <c r="NG13" s="27"/>
      <c r="NH13" s="27"/>
      <c r="NI13" s="27"/>
      <c r="NJ13" s="27"/>
      <c r="NK13" s="27"/>
      <c r="NL13" s="27"/>
      <c r="NM13" s="27"/>
      <c r="NN13" s="27"/>
      <c r="NO13" s="27"/>
      <c r="NP13" s="27"/>
      <c r="NQ13" s="27"/>
      <c r="NR13" s="27"/>
      <c r="NS13" s="27"/>
      <c r="NT13" s="27"/>
      <c r="NU13" s="27"/>
      <c r="NV13" s="27"/>
      <c r="NW13" s="27"/>
      <c r="NX13" s="27"/>
      <c r="NY13" s="27"/>
      <c r="NZ13" s="27"/>
      <c r="OA13" s="27"/>
      <c r="OB13" s="27"/>
      <c r="OC13" s="27"/>
      <c r="OD13" s="27"/>
      <c r="OE13" s="27"/>
      <c r="OF13" s="27"/>
      <c r="OG13" s="27"/>
      <c r="OH13" s="27"/>
    </row>
    <row r="14" spans="1:398" ht="20.45" customHeight="1" x14ac:dyDescent="0.3">
      <c r="A14" s="29">
        <v>1</v>
      </c>
      <c r="B14" s="30">
        <v>270019</v>
      </c>
      <c r="C14" s="31" t="s">
        <v>22</v>
      </c>
      <c r="D14" s="32">
        <f>VLOOKUP(B14,'[3]ПР 8 вся численность (4 (2017'!$C$18:$Q$64,13,0)</f>
        <v>3.7999999999999999E-2</v>
      </c>
      <c r="E14" s="32">
        <f>VLOOKUP(B14,'[3]ПР 8 вся численность (4 (2017'!$C$18:$Q$64,15,0)</f>
        <v>4.3999999999999997E-2</v>
      </c>
      <c r="F14" s="33">
        <f>IF(E14&lt;=D14,20,0)</f>
        <v>0</v>
      </c>
      <c r="G14" s="34">
        <v>68381.705882352937</v>
      </c>
      <c r="H14" s="35">
        <f>ROUND(G14/12*3,0)</f>
        <v>17095</v>
      </c>
      <c r="I14" s="103">
        <v>17422</v>
      </c>
      <c r="J14" s="36">
        <f>ROUND(I14/H14*100,1)</f>
        <v>101.9</v>
      </c>
      <c r="K14" s="37">
        <f>IF(J14&gt;=98,100,IF(J14&gt;=80,70,0))</f>
        <v>100</v>
      </c>
      <c r="L14" s="38">
        <v>100</v>
      </c>
      <c r="M14" s="39">
        <v>404.09</v>
      </c>
      <c r="N14" s="40">
        <v>404.09</v>
      </c>
      <c r="O14" s="41"/>
      <c r="P14" s="42"/>
      <c r="Q14" s="43"/>
      <c r="R14" s="44"/>
      <c r="S14" s="44"/>
      <c r="T14" s="44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  <c r="IU14" s="6"/>
      <c r="IV14" s="6"/>
      <c r="IW14" s="6"/>
      <c r="IX14" s="6"/>
      <c r="IY14" s="6"/>
      <c r="IZ14" s="6"/>
      <c r="JA14" s="6"/>
      <c r="JB14" s="6"/>
      <c r="JC14" s="6"/>
      <c r="JD14" s="6"/>
      <c r="JE14" s="6"/>
      <c r="JF14" s="6"/>
      <c r="JG14" s="6"/>
      <c r="JH14" s="6"/>
      <c r="JI14" s="6"/>
      <c r="JJ14" s="6"/>
      <c r="JK14" s="6"/>
      <c r="JL14" s="6"/>
      <c r="JM14" s="6"/>
      <c r="JN14" s="6"/>
      <c r="JO14" s="6"/>
      <c r="JP14" s="6"/>
      <c r="JQ14" s="6"/>
      <c r="JR14" s="6"/>
      <c r="JS14" s="6"/>
      <c r="JT14" s="6"/>
      <c r="JU14" s="6"/>
      <c r="JV14" s="6"/>
      <c r="JW14" s="6"/>
      <c r="JX14" s="6"/>
      <c r="JY14" s="6"/>
      <c r="JZ14" s="6"/>
      <c r="KA14" s="6"/>
      <c r="KB14" s="6"/>
      <c r="KC14" s="6"/>
      <c r="KD14" s="6"/>
      <c r="KE14" s="6"/>
      <c r="KF14" s="6"/>
      <c r="KG14" s="6"/>
      <c r="KH14" s="6"/>
      <c r="KI14" s="6"/>
      <c r="KJ14" s="6"/>
      <c r="KK14" s="6"/>
      <c r="KL14" s="6"/>
      <c r="KM14" s="6"/>
      <c r="KN14" s="6"/>
      <c r="KO14" s="6"/>
      <c r="KP14" s="6"/>
      <c r="KQ14" s="6"/>
      <c r="KR14" s="6"/>
      <c r="KS14" s="6"/>
      <c r="KT14" s="6"/>
      <c r="KU14" s="6"/>
      <c r="KV14" s="6"/>
      <c r="KW14" s="6"/>
      <c r="KX14" s="6"/>
      <c r="KY14" s="6"/>
      <c r="KZ14" s="6"/>
      <c r="LA14" s="6"/>
      <c r="LB14" s="6"/>
      <c r="LC14" s="6"/>
      <c r="LD14" s="6"/>
      <c r="LE14" s="6"/>
      <c r="LF14" s="6"/>
      <c r="LG14" s="6"/>
      <c r="LH14" s="6"/>
      <c r="LI14" s="6"/>
      <c r="LJ14" s="6"/>
      <c r="LK14" s="6"/>
      <c r="LL14" s="6"/>
      <c r="LM14" s="6"/>
      <c r="LN14" s="6"/>
      <c r="LO14" s="6"/>
      <c r="LP14" s="6"/>
      <c r="LQ14" s="6"/>
      <c r="LR14" s="6"/>
      <c r="LS14" s="6"/>
      <c r="LT14" s="6"/>
      <c r="LU14" s="6"/>
      <c r="LV14" s="6"/>
      <c r="LW14" s="6"/>
      <c r="LX14" s="6"/>
      <c r="LY14" s="6"/>
      <c r="LZ14" s="6"/>
      <c r="MA14" s="6"/>
      <c r="MB14" s="6"/>
      <c r="MC14" s="6"/>
      <c r="MD14" s="6"/>
      <c r="ME14" s="6"/>
      <c r="MF14" s="6"/>
      <c r="MG14" s="6"/>
      <c r="MH14" s="6"/>
      <c r="MI14" s="6"/>
      <c r="MJ14" s="6"/>
      <c r="MK14" s="6"/>
      <c r="ML14" s="6"/>
      <c r="MM14" s="6"/>
      <c r="MN14" s="6"/>
      <c r="MO14" s="6"/>
      <c r="MP14" s="6"/>
      <c r="MQ14" s="6"/>
      <c r="MR14" s="6"/>
      <c r="MS14" s="6"/>
      <c r="MT14" s="6"/>
      <c r="MU14" s="6"/>
      <c r="MV14" s="6"/>
      <c r="MW14" s="6"/>
      <c r="MX14" s="6"/>
      <c r="MY14" s="6"/>
      <c r="MZ14" s="6"/>
      <c r="NA14" s="6"/>
      <c r="NB14" s="6"/>
      <c r="NC14" s="6"/>
      <c r="ND14" s="6"/>
      <c r="NE14" s="6"/>
      <c r="NF14" s="6"/>
      <c r="NG14" s="6"/>
      <c r="NH14" s="6"/>
      <c r="NI14" s="6"/>
      <c r="NJ14" s="6"/>
      <c r="NK14" s="6"/>
      <c r="NL14" s="6"/>
      <c r="NM14" s="6"/>
      <c r="NN14" s="6"/>
      <c r="NO14" s="6"/>
      <c r="NP14" s="6"/>
      <c r="NQ14" s="6"/>
      <c r="NR14" s="6"/>
      <c r="NS14" s="6"/>
      <c r="NT14" s="6"/>
      <c r="NU14" s="6"/>
      <c r="NV14" s="6"/>
      <c r="NW14" s="6"/>
      <c r="NX14" s="6"/>
      <c r="NY14" s="6"/>
      <c r="NZ14" s="6"/>
      <c r="OA14" s="6"/>
      <c r="OB14" s="6"/>
      <c r="OC14" s="6"/>
      <c r="OD14" s="6"/>
      <c r="OE14" s="6"/>
      <c r="OF14" s="6"/>
      <c r="OG14" s="6"/>
      <c r="OH14" s="6"/>
    </row>
    <row r="15" spans="1:398" ht="22.5" customHeight="1" x14ac:dyDescent="0.3">
      <c r="A15" s="45">
        <v>2</v>
      </c>
      <c r="B15" s="46">
        <v>270020</v>
      </c>
      <c r="C15" s="47" t="s">
        <v>23</v>
      </c>
      <c r="D15" s="32">
        <f>VLOOKUP(B15,'[3]ПР 8 вся численность (4 (2017'!$C$18:$Q$64,13,0)</f>
        <v>4.2000000000000003E-2</v>
      </c>
      <c r="E15" s="32">
        <f>VLOOKUP(B15,'[3]ПР 8 вся численность (4 (2017'!$C$18:$Q$64,15,0)</f>
        <v>4.5999999999999999E-2</v>
      </c>
      <c r="F15" s="33">
        <f t="shared" ref="F15:F59" si="0">IF(E15&lt;=D15,20,0)</f>
        <v>0</v>
      </c>
      <c r="G15" s="48">
        <v>45000</v>
      </c>
      <c r="H15" s="35">
        <f t="shared" ref="H15:H59" si="1">ROUND(G15/12*3,0)</f>
        <v>11250</v>
      </c>
      <c r="I15" s="103">
        <v>11446</v>
      </c>
      <c r="J15" s="36">
        <f t="shared" ref="J15:J59" si="2">ROUND(I15/H15*100,1)</f>
        <v>101.7</v>
      </c>
      <c r="K15" s="37">
        <f t="shared" ref="K15:K59" si="3">IF(J15&gt;=98,100,IF(J15&gt;=80,70,0))</f>
        <v>100</v>
      </c>
      <c r="L15" s="38">
        <v>100</v>
      </c>
      <c r="M15" s="39">
        <v>176.27</v>
      </c>
      <c r="N15" s="49">
        <v>176.27</v>
      </c>
      <c r="O15" s="41"/>
      <c r="P15" s="42"/>
      <c r="Q15" s="43"/>
      <c r="R15" s="44"/>
      <c r="S15" s="44"/>
      <c r="T15" s="44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  <c r="IU15" s="6"/>
      <c r="IV15" s="6"/>
      <c r="IW15" s="6"/>
      <c r="IX15" s="6"/>
      <c r="IY15" s="6"/>
      <c r="IZ15" s="6"/>
      <c r="JA15" s="6"/>
      <c r="JB15" s="6"/>
      <c r="JC15" s="6"/>
      <c r="JD15" s="6"/>
      <c r="JE15" s="6"/>
      <c r="JF15" s="6"/>
      <c r="JG15" s="6"/>
      <c r="JH15" s="6"/>
      <c r="JI15" s="6"/>
      <c r="JJ15" s="6"/>
      <c r="JK15" s="6"/>
      <c r="JL15" s="6"/>
      <c r="JM15" s="6"/>
      <c r="JN15" s="6"/>
      <c r="JO15" s="6"/>
      <c r="JP15" s="6"/>
      <c r="JQ15" s="6"/>
      <c r="JR15" s="6"/>
      <c r="JS15" s="6"/>
      <c r="JT15" s="6"/>
      <c r="JU15" s="6"/>
      <c r="JV15" s="6"/>
      <c r="JW15" s="6"/>
      <c r="JX15" s="6"/>
      <c r="JY15" s="6"/>
      <c r="JZ15" s="6"/>
      <c r="KA15" s="6"/>
      <c r="KB15" s="6"/>
      <c r="KC15" s="6"/>
      <c r="KD15" s="6"/>
      <c r="KE15" s="6"/>
      <c r="KF15" s="6"/>
      <c r="KG15" s="6"/>
      <c r="KH15" s="6"/>
      <c r="KI15" s="6"/>
      <c r="KJ15" s="6"/>
      <c r="KK15" s="6"/>
      <c r="KL15" s="6"/>
      <c r="KM15" s="6"/>
      <c r="KN15" s="6"/>
      <c r="KO15" s="6"/>
      <c r="KP15" s="6"/>
      <c r="KQ15" s="6"/>
      <c r="KR15" s="6"/>
      <c r="KS15" s="6"/>
      <c r="KT15" s="6"/>
      <c r="KU15" s="6"/>
      <c r="KV15" s="6"/>
      <c r="KW15" s="6"/>
      <c r="KX15" s="6"/>
      <c r="KY15" s="6"/>
      <c r="KZ15" s="6"/>
      <c r="LA15" s="6"/>
      <c r="LB15" s="6"/>
      <c r="LC15" s="6"/>
      <c r="LD15" s="6"/>
      <c r="LE15" s="6"/>
      <c r="LF15" s="6"/>
      <c r="LG15" s="6"/>
      <c r="LH15" s="6"/>
      <c r="LI15" s="6"/>
      <c r="LJ15" s="6"/>
      <c r="LK15" s="6"/>
      <c r="LL15" s="6"/>
      <c r="LM15" s="6"/>
      <c r="LN15" s="6"/>
      <c r="LO15" s="6"/>
      <c r="LP15" s="6"/>
      <c r="LQ15" s="6"/>
      <c r="LR15" s="6"/>
      <c r="LS15" s="6"/>
      <c r="LT15" s="6"/>
      <c r="LU15" s="6"/>
      <c r="LV15" s="6"/>
      <c r="LW15" s="6"/>
      <c r="LX15" s="6"/>
      <c r="LY15" s="6"/>
      <c r="LZ15" s="6"/>
      <c r="MA15" s="6"/>
      <c r="MB15" s="6"/>
      <c r="MC15" s="6"/>
      <c r="MD15" s="6"/>
      <c r="ME15" s="6"/>
      <c r="MF15" s="6"/>
      <c r="MG15" s="6"/>
      <c r="MH15" s="6"/>
      <c r="MI15" s="6"/>
      <c r="MJ15" s="6"/>
      <c r="MK15" s="6"/>
      <c r="ML15" s="6"/>
      <c r="MM15" s="6"/>
      <c r="MN15" s="6"/>
      <c r="MO15" s="6"/>
      <c r="MP15" s="6"/>
      <c r="MQ15" s="6"/>
      <c r="MR15" s="6"/>
      <c r="MS15" s="6"/>
      <c r="MT15" s="6"/>
      <c r="MU15" s="6"/>
      <c r="MV15" s="6"/>
      <c r="MW15" s="6"/>
      <c r="MX15" s="6"/>
      <c r="MY15" s="6"/>
      <c r="MZ15" s="6"/>
      <c r="NA15" s="6"/>
      <c r="NB15" s="6"/>
      <c r="NC15" s="6"/>
      <c r="ND15" s="6"/>
      <c r="NE15" s="6"/>
      <c r="NF15" s="6"/>
      <c r="NG15" s="6"/>
      <c r="NH15" s="6"/>
      <c r="NI15" s="6"/>
      <c r="NJ15" s="6"/>
      <c r="NK15" s="6"/>
      <c r="NL15" s="6"/>
      <c r="NM15" s="6"/>
      <c r="NN15" s="6"/>
      <c r="NO15" s="6"/>
      <c r="NP15" s="6"/>
      <c r="NQ15" s="6"/>
      <c r="NR15" s="6"/>
      <c r="NS15" s="6"/>
      <c r="NT15" s="6"/>
      <c r="NU15" s="6"/>
      <c r="NV15" s="6"/>
      <c r="NW15" s="6"/>
      <c r="NX15" s="6"/>
      <c r="NY15" s="6"/>
      <c r="NZ15" s="6"/>
      <c r="OA15" s="6"/>
      <c r="OB15" s="6"/>
      <c r="OC15" s="6"/>
      <c r="OD15" s="6"/>
      <c r="OE15" s="6"/>
      <c r="OF15" s="6"/>
      <c r="OG15" s="6"/>
      <c r="OH15" s="6"/>
    </row>
    <row r="16" spans="1:398" ht="22.5" customHeight="1" x14ac:dyDescent="0.3">
      <c r="A16" s="45">
        <v>3</v>
      </c>
      <c r="B16" s="46">
        <v>270021</v>
      </c>
      <c r="C16" s="47" t="s">
        <v>24</v>
      </c>
      <c r="D16" s="32">
        <f>VLOOKUP(B16,'[3]ПР 8 вся численность (4 (2017'!$C$18:$Q$64,13,0)</f>
        <v>4.5999999999999999E-2</v>
      </c>
      <c r="E16" s="32">
        <f>VLOOKUP(B16,'[3]ПР 8 вся численность (4 (2017'!$C$18:$Q$64,15,0)</f>
        <v>4.5999999999999999E-2</v>
      </c>
      <c r="F16" s="33">
        <f t="shared" si="0"/>
        <v>20</v>
      </c>
      <c r="G16" s="48">
        <v>68961</v>
      </c>
      <c r="H16" s="35">
        <f t="shared" si="1"/>
        <v>17240</v>
      </c>
      <c r="I16" s="103">
        <v>17338</v>
      </c>
      <c r="J16" s="36">
        <f t="shared" si="2"/>
        <v>100.6</v>
      </c>
      <c r="K16" s="37">
        <f t="shared" si="3"/>
        <v>100</v>
      </c>
      <c r="L16" s="38">
        <v>100</v>
      </c>
      <c r="M16" s="39">
        <v>255.95</v>
      </c>
      <c r="N16" s="49">
        <v>255.95</v>
      </c>
      <c r="O16" s="41"/>
      <c r="P16" s="42"/>
      <c r="Q16" s="43"/>
      <c r="R16" s="44"/>
      <c r="S16" s="44"/>
      <c r="T16" s="44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  <c r="IU16" s="6"/>
      <c r="IV16" s="6"/>
      <c r="IW16" s="6"/>
      <c r="IX16" s="6"/>
      <c r="IY16" s="6"/>
      <c r="IZ16" s="6"/>
      <c r="JA16" s="6"/>
      <c r="JB16" s="6"/>
      <c r="JC16" s="6"/>
      <c r="JD16" s="6"/>
      <c r="JE16" s="6"/>
      <c r="JF16" s="6"/>
      <c r="JG16" s="6"/>
      <c r="JH16" s="6"/>
      <c r="JI16" s="6"/>
      <c r="JJ16" s="6"/>
      <c r="JK16" s="6"/>
      <c r="JL16" s="6"/>
      <c r="JM16" s="6"/>
      <c r="JN16" s="6"/>
      <c r="JO16" s="6"/>
      <c r="JP16" s="6"/>
      <c r="JQ16" s="6"/>
      <c r="JR16" s="6"/>
      <c r="JS16" s="6"/>
      <c r="JT16" s="6"/>
      <c r="JU16" s="6"/>
      <c r="JV16" s="6"/>
      <c r="JW16" s="6"/>
      <c r="JX16" s="6"/>
      <c r="JY16" s="6"/>
      <c r="JZ16" s="6"/>
      <c r="KA16" s="6"/>
      <c r="KB16" s="6"/>
      <c r="KC16" s="6"/>
      <c r="KD16" s="6"/>
      <c r="KE16" s="6"/>
      <c r="KF16" s="6"/>
      <c r="KG16" s="6"/>
      <c r="KH16" s="6"/>
      <c r="KI16" s="6"/>
      <c r="KJ16" s="6"/>
      <c r="KK16" s="6"/>
      <c r="KL16" s="6"/>
      <c r="KM16" s="6"/>
      <c r="KN16" s="6"/>
      <c r="KO16" s="6"/>
      <c r="KP16" s="6"/>
      <c r="KQ16" s="6"/>
      <c r="KR16" s="6"/>
      <c r="KS16" s="6"/>
      <c r="KT16" s="6"/>
      <c r="KU16" s="6"/>
      <c r="KV16" s="6"/>
      <c r="KW16" s="6"/>
      <c r="KX16" s="6"/>
      <c r="KY16" s="6"/>
      <c r="KZ16" s="6"/>
      <c r="LA16" s="6"/>
      <c r="LB16" s="6"/>
      <c r="LC16" s="6"/>
      <c r="LD16" s="6"/>
      <c r="LE16" s="6"/>
      <c r="LF16" s="6"/>
      <c r="LG16" s="6"/>
      <c r="LH16" s="6"/>
      <c r="LI16" s="6"/>
      <c r="LJ16" s="6"/>
      <c r="LK16" s="6"/>
      <c r="LL16" s="6"/>
      <c r="LM16" s="6"/>
      <c r="LN16" s="6"/>
      <c r="LO16" s="6"/>
      <c r="LP16" s="6"/>
      <c r="LQ16" s="6"/>
      <c r="LR16" s="6"/>
      <c r="LS16" s="6"/>
      <c r="LT16" s="6"/>
      <c r="LU16" s="6"/>
      <c r="LV16" s="6"/>
      <c r="LW16" s="6"/>
      <c r="LX16" s="6"/>
      <c r="LY16" s="6"/>
      <c r="LZ16" s="6"/>
      <c r="MA16" s="6"/>
      <c r="MB16" s="6"/>
      <c r="MC16" s="6"/>
      <c r="MD16" s="6"/>
      <c r="ME16" s="6"/>
      <c r="MF16" s="6"/>
      <c r="MG16" s="6"/>
      <c r="MH16" s="6"/>
      <c r="MI16" s="6"/>
      <c r="MJ16" s="6"/>
      <c r="MK16" s="6"/>
      <c r="ML16" s="6"/>
      <c r="MM16" s="6"/>
      <c r="MN16" s="6"/>
      <c r="MO16" s="6"/>
      <c r="MP16" s="6"/>
      <c r="MQ16" s="6"/>
      <c r="MR16" s="6"/>
      <c r="MS16" s="6"/>
      <c r="MT16" s="6"/>
      <c r="MU16" s="6"/>
      <c r="MV16" s="6"/>
      <c r="MW16" s="6"/>
      <c r="MX16" s="6"/>
      <c r="MY16" s="6"/>
      <c r="MZ16" s="6"/>
      <c r="NA16" s="6"/>
      <c r="NB16" s="6"/>
      <c r="NC16" s="6"/>
      <c r="ND16" s="6"/>
      <c r="NE16" s="6"/>
      <c r="NF16" s="6"/>
      <c r="NG16" s="6"/>
      <c r="NH16" s="6"/>
      <c r="NI16" s="6"/>
      <c r="NJ16" s="6"/>
      <c r="NK16" s="6"/>
      <c r="NL16" s="6"/>
      <c r="NM16" s="6"/>
      <c r="NN16" s="6"/>
      <c r="NO16" s="6"/>
      <c r="NP16" s="6"/>
      <c r="NQ16" s="6"/>
      <c r="NR16" s="6"/>
      <c r="NS16" s="6"/>
      <c r="NT16" s="6"/>
      <c r="NU16" s="6"/>
      <c r="NV16" s="6"/>
      <c r="NW16" s="6"/>
      <c r="NX16" s="6"/>
      <c r="NY16" s="6"/>
      <c r="NZ16" s="6"/>
      <c r="OA16" s="6"/>
      <c r="OB16" s="6"/>
      <c r="OC16" s="6"/>
      <c r="OD16" s="6"/>
      <c r="OE16" s="6"/>
      <c r="OF16" s="6"/>
      <c r="OG16" s="6"/>
      <c r="OH16" s="6"/>
    </row>
    <row r="17" spans="1:398" ht="22.5" customHeight="1" x14ac:dyDescent="0.3">
      <c r="A17" s="45">
        <v>4</v>
      </c>
      <c r="B17" s="46">
        <v>270022</v>
      </c>
      <c r="C17" s="47" t="s">
        <v>25</v>
      </c>
      <c r="D17" s="32">
        <f>VLOOKUP(B17,'[3]ПР 8 вся численность (4 (2017'!$C$18:$Q$64,13,0)</f>
        <v>0.04</v>
      </c>
      <c r="E17" s="32">
        <f>VLOOKUP(B17,'[3]ПР 8 вся численность (4 (2017'!$C$18:$Q$64,15,0)</f>
        <v>4.1000000000000002E-2</v>
      </c>
      <c r="F17" s="33">
        <f t="shared" si="0"/>
        <v>0</v>
      </c>
      <c r="G17" s="48">
        <v>60618</v>
      </c>
      <c r="H17" s="35">
        <f t="shared" si="1"/>
        <v>15155</v>
      </c>
      <c r="I17" s="103">
        <v>15512</v>
      </c>
      <c r="J17" s="36">
        <f t="shared" si="2"/>
        <v>102.4</v>
      </c>
      <c r="K17" s="37">
        <f t="shared" si="3"/>
        <v>100</v>
      </c>
      <c r="L17" s="38">
        <v>100</v>
      </c>
      <c r="M17" s="39">
        <v>274.22000000000003</v>
      </c>
      <c r="N17" s="49">
        <v>274.22000000000003</v>
      </c>
      <c r="O17" s="41"/>
      <c r="P17" s="42"/>
      <c r="Q17" s="43"/>
      <c r="R17" s="44"/>
      <c r="S17" s="44"/>
      <c r="T17" s="44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  <c r="IU17" s="6"/>
      <c r="IV17" s="6"/>
      <c r="IW17" s="6"/>
      <c r="IX17" s="6"/>
      <c r="IY17" s="6"/>
      <c r="IZ17" s="6"/>
      <c r="JA17" s="6"/>
      <c r="JB17" s="6"/>
      <c r="JC17" s="6"/>
      <c r="JD17" s="6"/>
      <c r="JE17" s="6"/>
      <c r="JF17" s="6"/>
      <c r="JG17" s="6"/>
      <c r="JH17" s="6"/>
      <c r="JI17" s="6"/>
      <c r="JJ17" s="6"/>
      <c r="JK17" s="6"/>
      <c r="JL17" s="6"/>
      <c r="JM17" s="6"/>
      <c r="JN17" s="6"/>
      <c r="JO17" s="6"/>
      <c r="JP17" s="6"/>
      <c r="JQ17" s="6"/>
      <c r="JR17" s="6"/>
      <c r="JS17" s="6"/>
      <c r="JT17" s="6"/>
      <c r="JU17" s="6"/>
      <c r="JV17" s="6"/>
      <c r="JW17" s="6"/>
      <c r="JX17" s="6"/>
      <c r="JY17" s="6"/>
      <c r="JZ17" s="6"/>
      <c r="KA17" s="6"/>
      <c r="KB17" s="6"/>
      <c r="KC17" s="6"/>
      <c r="KD17" s="6"/>
      <c r="KE17" s="6"/>
      <c r="KF17" s="6"/>
      <c r="KG17" s="6"/>
      <c r="KH17" s="6"/>
      <c r="KI17" s="6"/>
      <c r="KJ17" s="6"/>
      <c r="KK17" s="6"/>
      <c r="KL17" s="6"/>
      <c r="KM17" s="6"/>
      <c r="KN17" s="6"/>
      <c r="KO17" s="6"/>
      <c r="KP17" s="6"/>
      <c r="KQ17" s="6"/>
      <c r="KR17" s="6"/>
      <c r="KS17" s="6"/>
      <c r="KT17" s="6"/>
      <c r="KU17" s="6"/>
      <c r="KV17" s="6"/>
      <c r="KW17" s="6"/>
      <c r="KX17" s="6"/>
      <c r="KY17" s="6"/>
      <c r="KZ17" s="6"/>
      <c r="LA17" s="6"/>
      <c r="LB17" s="6"/>
      <c r="LC17" s="6"/>
      <c r="LD17" s="6"/>
      <c r="LE17" s="6"/>
      <c r="LF17" s="6"/>
      <c r="LG17" s="6"/>
      <c r="LH17" s="6"/>
      <c r="LI17" s="6"/>
      <c r="LJ17" s="6"/>
      <c r="LK17" s="6"/>
      <c r="LL17" s="6"/>
      <c r="LM17" s="6"/>
      <c r="LN17" s="6"/>
      <c r="LO17" s="6"/>
      <c r="LP17" s="6"/>
      <c r="LQ17" s="6"/>
      <c r="LR17" s="6"/>
      <c r="LS17" s="6"/>
      <c r="LT17" s="6"/>
      <c r="LU17" s="6"/>
      <c r="LV17" s="6"/>
      <c r="LW17" s="6"/>
      <c r="LX17" s="6"/>
      <c r="LY17" s="6"/>
      <c r="LZ17" s="6"/>
      <c r="MA17" s="6"/>
      <c r="MB17" s="6"/>
      <c r="MC17" s="6"/>
      <c r="MD17" s="6"/>
      <c r="ME17" s="6"/>
      <c r="MF17" s="6"/>
      <c r="MG17" s="6"/>
      <c r="MH17" s="6"/>
      <c r="MI17" s="6"/>
      <c r="MJ17" s="6"/>
      <c r="MK17" s="6"/>
      <c r="ML17" s="6"/>
      <c r="MM17" s="6"/>
      <c r="MN17" s="6"/>
      <c r="MO17" s="6"/>
      <c r="MP17" s="6"/>
      <c r="MQ17" s="6"/>
      <c r="MR17" s="6"/>
      <c r="MS17" s="6"/>
      <c r="MT17" s="6"/>
      <c r="MU17" s="6"/>
      <c r="MV17" s="6"/>
      <c r="MW17" s="6"/>
      <c r="MX17" s="6"/>
      <c r="MY17" s="6"/>
      <c r="MZ17" s="6"/>
      <c r="NA17" s="6"/>
      <c r="NB17" s="6"/>
      <c r="NC17" s="6"/>
      <c r="ND17" s="6"/>
      <c r="NE17" s="6"/>
      <c r="NF17" s="6"/>
      <c r="NG17" s="6"/>
      <c r="NH17" s="6"/>
      <c r="NI17" s="6"/>
      <c r="NJ17" s="6"/>
      <c r="NK17" s="6"/>
      <c r="NL17" s="6"/>
      <c r="NM17" s="6"/>
      <c r="NN17" s="6"/>
      <c r="NO17" s="6"/>
      <c r="NP17" s="6"/>
      <c r="NQ17" s="6"/>
      <c r="NR17" s="6"/>
      <c r="NS17" s="6"/>
      <c r="NT17" s="6"/>
      <c r="NU17" s="6"/>
      <c r="NV17" s="6"/>
      <c r="NW17" s="6"/>
      <c r="NX17" s="6"/>
      <c r="NY17" s="6"/>
      <c r="NZ17" s="6"/>
      <c r="OA17" s="6"/>
      <c r="OB17" s="6"/>
      <c r="OC17" s="6"/>
      <c r="OD17" s="6"/>
      <c r="OE17" s="6"/>
      <c r="OF17" s="6"/>
      <c r="OG17" s="6"/>
      <c r="OH17" s="6"/>
    </row>
    <row r="18" spans="1:398" ht="22.5" customHeight="1" x14ac:dyDescent="0.3">
      <c r="A18" s="45">
        <v>5</v>
      </c>
      <c r="B18" s="46">
        <v>270023</v>
      </c>
      <c r="C18" s="47" t="s">
        <v>26</v>
      </c>
      <c r="D18" s="32">
        <f>VLOOKUP(B18,'[3]ПР 8 вся численность (4 (2017'!$C$18:$Q$64,13,0)</f>
        <v>0.04</v>
      </c>
      <c r="E18" s="32">
        <f>VLOOKUP(B18,'[3]ПР 8 вся численность (4 (2017'!$C$18:$Q$64,15,0)</f>
        <v>4.1000000000000002E-2</v>
      </c>
      <c r="F18" s="33">
        <f t="shared" si="0"/>
        <v>0</v>
      </c>
      <c r="G18" s="48">
        <v>44487.176470588238</v>
      </c>
      <c r="H18" s="35">
        <f t="shared" si="1"/>
        <v>11122</v>
      </c>
      <c r="I18" s="103">
        <v>11182.641176470588</v>
      </c>
      <c r="J18" s="36">
        <f t="shared" si="2"/>
        <v>100.5</v>
      </c>
      <c r="K18" s="37">
        <f t="shared" si="3"/>
        <v>100</v>
      </c>
      <c r="L18" s="38">
        <v>100</v>
      </c>
      <c r="M18" s="39">
        <v>185.12</v>
      </c>
      <c r="N18" s="49">
        <v>185.12</v>
      </c>
      <c r="O18" s="41"/>
      <c r="P18" s="42"/>
      <c r="Q18" s="43"/>
      <c r="R18" s="44"/>
      <c r="S18" s="44"/>
      <c r="T18" s="44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  <c r="IU18" s="6"/>
      <c r="IV18" s="6"/>
      <c r="IW18" s="6"/>
      <c r="IX18" s="6"/>
      <c r="IY18" s="6"/>
      <c r="IZ18" s="6"/>
      <c r="JA18" s="6"/>
      <c r="JB18" s="6"/>
      <c r="JC18" s="6"/>
      <c r="JD18" s="6"/>
      <c r="JE18" s="6"/>
      <c r="JF18" s="6"/>
      <c r="JG18" s="6"/>
      <c r="JH18" s="6"/>
      <c r="JI18" s="6"/>
      <c r="JJ18" s="6"/>
      <c r="JK18" s="6"/>
      <c r="JL18" s="6"/>
      <c r="JM18" s="6"/>
      <c r="JN18" s="6"/>
      <c r="JO18" s="6"/>
      <c r="JP18" s="6"/>
      <c r="JQ18" s="6"/>
      <c r="JR18" s="6"/>
      <c r="JS18" s="6"/>
      <c r="JT18" s="6"/>
      <c r="JU18" s="6"/>
      <c r="JV18" s="6"/>
      <c r="JW18" s="6"/>
      <c r="JX18" s="6"/>
      <c r="JY18" s="6"/>
      <c r="JZ18" s="6"/>
      <c r="KA18" s="6"/>
      <c r="KB18" s="6"/>
      <c r="KC18" s="6"/>
      <c r="KD18" s="6"/>
      <c r="KE18" s="6"/>
      <c r="KF18" s="6"/>
      <c r="KG18" s="6"/>
      <c r="KH18" s="6"/>
      <c r="KI18" s="6"/>
      <c r="KJ18" s="6"/>
      <c r="KK18" s="6"/>
      <c r="KL18" s="6"/>
      <c r="KM18" s="6"/>
      <c r="KN18" s="6"/>
      <c r="KO18" s="6"/>
      <c r="KP18" s="6"/>
      <c r="KQ18" s="6"/>
      <c r="KR18" s="6"/>
      <c r="KS18" s="6"/>
      <c r="KT18" s="6"/>
      <c r="KU18" s="6"/>
      <c r="KV18" s="6"/>
      <c r="KW18" s="6"/>
      <c r="KX18" s="6"/>
      <c r="KY18" s="6"/>
      <c r="KZ18" s="6"/>
      <c r="LA18" s="6"/>
      <c r="LB18" s="6"/>
      <c r="LC18" s="6"/>
      <c r="LD18" s="6"/>
      <c r="LE18" s="6"/>
      <c r="LF18" s="6"/>
      <c r="LG18" s="6"/>
      <c r="LH18" s="6"/>
      <c r="LI18" s="6"/>
      <c r="LJ18" s="6"/>
      <c r="LK18" s="6"/>
      <c r="LL18" s="6"/>
      <c r="LM18" s="6"/>
      <c r="LN18" s="6"/>
      <c r="LO18" s="6"/>
      <c r="LP18" s="6"/>
      <c r="LQ18" s="6"/>
      <c r="LR18" s="6"/>
      <c r="LS18" s="6"/>
      <c r="LT18" s="6"/>
      <c r="LU18" s="6"/>
      <c r="LV18" s="6"/>
      <c r="LW18" s="6"/>
      <c r="LX18" s="6"/>
      <c r="LY18" s="6"/>
      <c r="LZ18" s="6"/>
      <c r="MA18" s="6"/>
      <c r="MB18" s="6"/>
      <c r="MC18" s="6"/>
      <c r="MD18" s="6"/>
      <c r="ME18" s="6"/>
      <c r="MF18" s="6"/>
      <c r="MG18" s="6"/>
      <c r="MH18" s="6"/>
      <c r="MI18" s="6"/>
      <c r="MJ18" s="6"/>
      <c r="MK18" s="6"/>
      <c r="ML18" s="6"/>
      <c r="MM18" s="6"/>
      <c r="MN18" s="6"/>
      <c r="MO18" s="6"/>
      <c r="MP18" s="6"/>
      <c r="MQ18" s="6"/>
      <c r="MR18" s="6"/>
      <c r="MS18" s="6"/>
      <c r="MT18" s="6"/>
      <c r="MU18" s="6"/>
      <c r="MV18" s="6"/>
      <c r="MW18" s="6"/>
      <c r="MX18" s="6"/>
      <c r="MY18" s="6"/>
      <c r="MZ18" s="6"/>
      <c r="NA18" s="6"/>
      <c r="NB18" s="6"/>
      <c r="NC18" s="6"/>
      <c r="ND18" s="6"/>
      <c r="NE18" s="6"/>
      <c r="NF18" s="6"/>
      <c r="NG18" s="6"/>
      <c r="NH18" s="6"/>
      <c r="NI18" s="6"/>
      <c r="NJ18" s="6"/>
      <c r="NK18" s="6"/>
      <c r="NL18" s="6"/>
      <c r="NM18" s="6"/>
      <c r="NN18" s="6"/>
      <c r="NO18" s="6"/>
      <c r="NP18" s="6"/>
      <c r="NQ18" s="6"/>
      <c r="NR18" s="6"/>
      <c r="NS18" s="6"/>
      <c r="NT18" s="6"/>
      <c r="NU18" s="6"/>
      <c r="NV18" s="6"/>
      <c r="NW18" s="6"/>
      <c r="NX18" s="6"/>
      <c r="NY18" s="6"/>
      <c r="NZ18" s="6"/>
      <c r="OA18" s="6"/>
      <c r="OB18" s="6"/>
      <c r="OC18" s="6"/>
      <c r="OD18" s="6"/>
      <c r="OE18" s="6"/>
      <c r="OF18" s="6"/>
      <c r="OG18" s="6"/>
      <c r="OH18" s="6"/>
    </row>
    <row r="19" spans="1:398" ht="22.5" customHeight="1" x14ac:dyDescent="0.3">
      <c r="A19" s="45">
        <v>6</v>
      </c>
      <c r="B19" s="46">
        <v>270024</v>
      </c>
      <c r="C19" s="47" t="s">
        <v>27</v>
      </c>
      <c r="D19" s="32">
        <f>VLOOKUP(B19,'[3]ПР 8 вся численность (4 (2017'!$C$18:$Q$64,13,0)</f>
        <v>4.9000000000000002E-2</v>
      </c>
      <c r="E19" s="32">
        <f>VLOOKUP(B19,'[3]ПР 8 вся численность (4 (2017'!$C$18:$Q$64,15,0)</f>
        <v>4.9000000000000002E-2</v>
      </c>
      <c r="F19" s="33">
        <f t="shared" si="0"/>
        <v>20</v>
      </c>
      <c r="G19" s="48">
        <v>195549.35294117648</v>
      </c>
      <c r="H19" s="35">
        <f t="shared" si="1"/>
        <v>48887</v>
      </c>
      <c r="I19" s="103">
        <v>47990.495294117645</v>
      </c>
      <c r="J19" s="36">
        <f t="shared" si="2"/>
        <v>98.2</v>
      </c>
      <c r="K19" s="37">
        <f t="shared" si="3"/>
        <v>100</v>
      </c>
      <c r="L19" s="38">
        <v>100</v>
      </c>
      <c r="M19" s="39">
        <v>651.19000000000005</v>
      </c>
      <c r="N19" s="49">
        <v>651.19000000000005</v>
      </c>
      <c r="O19" s="41"/>
      <c r="P19" s="42"/>
      <c r="Q19" s="43"/>
      <c r="R19" s="44"/>
      <c r="S19" s="44"/>
      <c r="T19" s="44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  <c r="IU19" s="6"/>
      <c r="IV19" s="6"/>
      <c r="IW19" s="6"/>
      <c r="IX19" s="6"/>
      <c r="IY19" s="6"/>
      <c r="IZ19" s="6"/>
      <c r="JA19" s="6"/>
      <c r="JB19" s="6"/>
      <c r="JC19" s="6"/>
      <c r="JD19" s="6"/>
      <c r="JE19" s="6"/>
      <c r="JF19" s="6"/>
      <c r="JG19" s="6"/>
      <c r="JH19" s="6"/>
      <c r="JI19" s="6"/>
      <c r="JJ19" s="6"/>
      <c r="JK19" s="6"/>
      <c r="JL19" s="6"/>
      <c r="JM19" s="6"/>
      <c r="JN19" s="6"/>
      <c r="JO19" s="6"/>
      <c r="JP19" s="6"/>
      <c r="JQ19" s="6"/>
      <c r="JR19" s="6"/>
      <c r="JS19" s="6"/>
      <c r="JT19" s="6"/>
      <c r="JU19" s="6"/>
      <c r="JV19" s="6"/>
      <c r="JW19" s="6"/>
      <c r="JX19" s="6"/>
      <c r="JY19" s="6"/>
      <c r="JZ19" s="6"/>
      <c r="KA19" s="6"/>
      <c r="KB19" s="6"/>
      <c r="KC19" s="6"/>
      <c r="KD19" s="6"/>
      <c r="KE19" s="6"/>
      <c r="KF19" s="6"/>
      <c r="KG19" s="6"/>
      <c r="KH19" s="6"/>
      <c r="KI19" s="6"/>
      <c r="KJ19" s="6"/>
      <c r="KK19" s="6"/>
      <c r="KL19" s="6"/>
      <c r="KM19" s="6"/>
      <c r="KN19" s="6"/>
      <c r="KO19" s="6"/>
      <c r="KP19" s="6"/>
      <c r="KQ19" s="6"/>
      <c r="KR19" s="6"/>
      <c r="KS19" s="6"/>
      <c r="KT19" s="6"/>
      <c r="KU19" s="6"/>
      <c r="KV19" s="6"/>
      <c r="KW19" s="6"/>
      <c r="KX19" s="6"/>
      <c r="KY19" s="6"/>
      <c r="KZ19" s="6"/>
      <c r="LA19" s="6"/>
      <c r="LB19" s="6"/>
      <c r="LC19" s="6"/>
      <c r="LD19" s="6"/>
      <c r="LE19" s="6"/>
      <c r="LF19" s="6"/>
      <c r="LG19" s="6"/>
      <c r="LH19" s="6"/>
      <c r="LI19" s="6"/>
      <c r="LJ19" s="6"/>
      <c r="LK19" s="6"/>
      <c r="LL19" s="6"/>
      <c r="LM19" s="6"/>
      <c r="LN19" s="6"/>
      <c r="LO19" s="6"/>
      <c r="LP19" s="6"/>
      <c r="LQ19" s="6"/>
      <c r="LR19" s="6"/>
      <c r="LS19" s="6"/>
      <c r="LT19" s="6"/>
      <c r="LU19" s="6"/>
      <c r="LV19" s="6"/>
      <c r="LW19" s="6"/>
      <c r="LX19" s="6"/>
      <c r="LY19" s="6"/>
      <c r="LZ19" s="6"/>
      <c r="MA19" s="6"/>
      <c r="MB19" s="6"/>
      <c r="MC19" s="6"/>
      <c r="MD19" s="6"/>
      <c r="ME19" s="6"/>
      <c r="MF19" s="6"/>
      <c r="MG19" s="6"/>
      <c r="MH19" s="6"/>
      <c r="MI19" s="6"/>
      <c r="MJ19" s="6"/>
      <c r="MK19" s="6"/>
      <c r="ML19" s="6"/>
      <c r="MM19" s="6"/>
      <c r="MN19" s="6"/>
      <c r="MO19" s="6"/>
      <c r="MP19" s="6"/>
      <c r="MQ19" s="6"/>
      <c r="MR19" s="6"/>
      <c r="MS19" s="6"/>
      <c r="MT19" s="6"/>
      <c r="MU19" s="6"/>
      <c r="MV19" s="6"/>
      <c r="MW19" s="6"/>
      <c r="MX19" s="6"/>
      <c r="MY19" s="6"/>
      <c r="MZ19" s="6"/>
      <c r="NA19" s="6"/>
      <c r="NB19" s="6"/>
      <c r="NC19" s="6"/>
      <c r="ND19" s="6"/>
      <c r="NE19" s="6"/>
      <c r="NF19" s="6"/>
      <c r="NG19" s="6"/>
      <c r="NH19" s="6"/>
      <c r="NI19" s="6"/>
      <c r="NJ19" s="6"/>
      <c r="NK19" s="6"/>
      <c r="NL19" s="6"/>
      <c r="NM19" s="6"/>
      <c r="NN19" s="6"/>
      <c r="NO19" s="6"/>
      <c r="NP19" s="6"/>
      <c r="NQ19" s="6"/>
      <c r="NR19" s="6"/>
      <c r="NS19" s="6"/>
      <c r="NT19" s="6"/>
      <c r="NU19" s="6"/>
      <c r="NV19" s="6"/>
      <c r="NW19" s="6"/>
      <c r="NX19" s="6"/>
      <c r="NY19" s="6"/>
      <c r="NZ19" s="6"/>
      <c r="OA19" s="6"/>
      <c r="OB19" s="6"/>
      <c r="OC19" s="6"/>
      <c r="OD19" s="6"/>
      <c r="OE19" s="6"/>
      <c r="OF19" s="6"/>
      <c r="OG19" s="6"/>
      <c r="OH19" s="6"/>
    </row>
    <row r="20" spans="1:398" ht="22.5" customHeight="1" x14ac:dyDescent="0.3">
      <c r="A20" s="45">
        <v>7</v>
      </c>
      <c r="B20" s="46">
        <v>270025</v>
      </c>
      <c r="C20" s="47" t="s">
        <v>28</v>
      </c>
      <c r="D20" s="32">
        <f>VLOOKUP(B20,'[3]ПР 8 вся численность (4 (2017'!$C$18:$Q$64,13,0)</f>
        <v>4.3999999999999997E-2</v>
      </c>
      <c r="E20" s="32">
        <f>VLOOKUP(B20,'[3]ПР 8 вся численность (4 (2017'!$C$18:$Q$64,15,0)</f>
        <v>4.2000000000000003E-2</v>
      </c>
      <c r="F20" s="33">
        <f t="shared" si="0"/>
        <v>20</v>
      </c>
      <c r="G20" s="48">
        <v>48545.882352941175</v>
      </c>
      <c r="H20" s="35">
        <f t="shared" si="1"/>
        <v>12136</v>
      </c>
      <c r="I20" s="103">
        <v>12152.997647058823</v>
      </c>
      <c r="J20" s="36">
        <f t="shared" si="2"/>
        <v>100.1</v>
      </c>
      <c r="K20" s="37">
        <f t="shared" si="3"/>
        <v>100</v>
      </c>
      <c r="L20" s="38">
        <v>100</v>
      </c>
      <c r="M20" s="39">
        <v>192.87</v>
      </c>
      <c r="N20" s="49">
        <v>192.87</v>
      </c>
      <c r="O20" s="41"/>
      <c r="P20" s="42"/>
      <c r="Q20" s="43"/>
      <c r="R20" s="44"/>
      <c r="S20" s="44"/>
      <c r="T20" s="44"/>
    </row>
    <row r="21" spans="1:398" ht="22.5" customHeight="1" x14ac:dyDescent="0.3">
      <c r="A21" s="45">
        <v>8</v>
      </c>
      <c r="B21" s="46">
        <v>270026</v>
      </c>
      <c r="C21" s="47" t="s">
        <v>29</v>
      </c>
      <c r="D21" s="32">
        <f>VLOOKUP(B21,'[3]ПР 8 вся численность (4 (2017'!$C$18:$Q$64,13,0)</f>
        <v>4.2000000000000003E-2</v>
      </c>
      <c r="E21" s="32">
        <f>VLOOKUP(B21,'[3]ПР 8 вся численность (4 (2017'!$C$18:$Q$64,15,0)</f>
        <v>4.2999999999999997E-2</v>
      </c>
      <c r="F21" s="33">
        <f t="shared" si="0"/>
        <v>0</v>
      </c>
      <c r="G21" s="48">
        <v>49000</v>
      </c>
      <c r="H21" s="35">
        <f t="shared" si="1"/>
        <v>12250</v>
      </c>
      <c r="I21" s="103">
        <v>12359</v>
      </c>
      <c r="J21" s="36">
        <f t="shared" si="2"/>
        <v>100.9</v>
      </c>
      <c r="K21" s="37">
        <f t="shared" si="3"/>
        <v>100</v>
      </c>
      <c r="L21" s="38">
        <v>100</v>
      </c>
      <c r="M21" s="39">
        <v>218.28</v>
      </c>
      <c r="N21" s="49">
        <v>218.28</v>
      </c>
      <c r="O21" s="41"/>
      <c r="P21" s="42"/>
      <c r="Q21" s="43"/>
      <c r="R21" s="44"/>
      <c r="S21" s="44"/>
      <c r="T21" s="44"/>
    </row>
    <row r="22" spans="1:398" ht="22.5" customHeight="1" x14ac:dyDescent="0.3">
      <c r="A22" s="45">
        <v>9</v>
      </c>
      <c r="B22" s="46">
        <v>270035</v>
      </c>
      <c r="C22" s="50" t="s">
        <v>30</v>
      </c>
      <c r="D22" s="32">
        <f>VLOOKUP(B22,'[3]ПР 8 вся численность (4 (2017'!$C$18:$Q$64,13,0)</f>
        <v>4.3999999999999997E-2</v>
      </c>
      <c r="E22" s="32">
        <f>VLOOKUP(B22,'[3]ПР 8 вся численность (4 (2017'!$C$18:$Q$64,15,0)</f>
        <v>4.1000000000000002E-2</v>
      </c>
      <c r="F22" s="33">
        <f t="shared" si="0"/>
        <v>20</v>
      </c>
      <c r="G22" s="48">
        <v>40000</v>
      </c>
      <c r="H22" s="35">
        <f t="shared" si="1"/>
        <v>10000</v>
      </c>
      <c r="I22" s="103">
        <v>10430</v>
      </c>
      <c r="J22" s="36">
        <f t="shared" si="2"/>
        <v>104.3</v>
      </c>
      <c r="K22" s="37">
        <f t="shared" si="3"/>
        <v>100</v>
      </c>
      <c r="L22" s="38">
        <v>100</v>
      </c>
      <c r="M22" s="39">
        <v>243.5</v>
      </c>
      <c r="N22" s="49">
        <v>243.5</v>
      </c>
      <c r="O22" s="41"/>
      <c r="P22" s="42"/>
      <c r="Q22" s="43"/>
      <c r="R22" s="44"/>
      <c r="S22" s="44"/>
      <c r="T22" s="44"/>
    </row>
    <row r="23" spans="1:398" ht="22.15" customHeight="1" x14ac:dyDescent="0.3">
      <c r="A23" s="45">
        <v>10</v>
      </c>
      <c r="B23" s="46">
        <v>270036</v>
      </c>
      <c r="C23" s="47" t="s">
        <v>31</v>
      </c>
      <c r="D23" s="32">
        <f>VLOOKUP(B23,'[3]ПР 8 вся численность (4 (2017'!$C$18:$Q$64,13,0)</f>
        <v>4.9000000000000002E-2</v>
      </c>
      <c r="E23" s="32">
        <f>VLOOKUP(B23,'[3]ПР 8 вся численность (4 (2017'!$C$18:$Q$64,15,0)</f>
        <v>5.0999999999999997E-2</v>
      </c>
      <c r="F23" s="33">
        <f t="shared" si="0"/>
        <v>0</v>
      </c>
      <c r="G23" s="48">
        <v>40000</v>
      </c>
      <c r="H23" s="35">
        <f t="shared" si="1"/>
        <v>10000</v>
      </c>
      <c r="I23" s="103">
        <v>10556</v>
      </c>
      <c r="J23" s="36">
        <f t="shared" si="2"/>
        <v>105.6</v>
      </c>
      <c r="K23" s="37">
        <f t="shared" si="3"/>
        <v>100</v>
      </c>
      <c r="L23" s="38">
        <v>100</v>
      </c>
      <c r="M23" s="39">
        <v>148.55000000000001</v>
      </c>
      <c r="N23" s="49">
        <v>148.55000000000001</v>
      </c>
      <c r="O23" s="41"/>
      <c r="P23" s="42"/>
      <c r="Q23" s="43"/>
      <c r="R23" s="44"/>
      <c r="S23" s="44"/>
      <c r="T23" s="44"/>
    </row>
    <row r="24" spans="1:398" ht="24.75" customHeight="1" x14ac:dyDescent="0.3">
      <c r="A24" s="45">
        <v>11</v>
      </c>
      <c r="B24" s="46">
        <v>270037</v>
      </c>
      <c r="C24" s="47" t="s">
        <v>32</v>
      </c>
      <c r="D24" s="32">
        <f>VLOOKUP(B24,'[3]ПР 8 вся численность (4 (2017'!$C$18:$Q$64,13,0)</f>
        <v>5.1999999999999998E-2</v>
      </c>
      <c r="E24" s="32">
        <f>VLOOKUP(B24,'[3]ПР 8 вся численность (4 (2017'!$C$18:$Q$64,15,0)</f>
        <v>4.8000000000000001E-2</v>
      </c>
      <c r="F24" s="33">
        <f t="shared" si="0"/>
        <v>20</v>
      </c>
      <c r="G24" s="48">
        <v>41000</v>
      </c>
      <c r="H24" s="35">
        <f t="shared" si="1"/>
        <v>10250</v>
      </c>
      <c r="I24" s="103">
        <v>11519</v>
      </c>
      <c r="J24" s="36">
        <f t="shared" si="2"/>
        <v>112.4</v>
      </c>
      <c r="K24" s="37">
        <f t="shared" si="3"/>
        <v>100</v>
      </c>
      <c r="L24" s="38">
        <v>100</v>
      </c>
      <c r="M24" s="39">
        <v>143.28</v>
      </c>
      <c r="N24" s="49">
        <v>143.28</v>
      </c>
      <c r="O24" s="41"/>
      <c r="P24" s="42"/>
      <c r="Q24" s="43"/>
      <c r="R24" s="44"/>
      <c r="S24" s="44"/>
      <c r="T24" s="44"/>
    </row>
    <row r="25" spans="1:398" ht="25.5" customHeight="1" x14ac:dyDescent="0.3">
      <c r="A25" s="45">
        <v>12</v>
      </c>
      <c r="B25" s="46">
        <v>270038</v>
      </c>
      <c r="C25" s="47" t="s">
        <v>33</v>
      </c>
      <c r="D25" s="32">
        <f>VLOOKUP(B25,'[3]ПР 8 вся численность (4 (2017'!$C$18:$Q$64,13,0)</f>
        <v>5.0999999999999997E-2</v>
      </c>
      <c r="E25" s="32">
        <f>VLOOKUP(B25,'[3]ПР 8 вся численность (4 (2017'!$C$18:$Q$64,15,0)</f>
        <v>4.5999999999999999E-2</v>
      </c>
      <c r="F25" s="33">
        <f t="shared" si="0"/>
        <v>20</v>
      </c>
      <c r="G25" s="48">
        <v>35000</v>
      </c>
      <c r="H25" s="35">
        <f t="shared" si="1"/>
        <v>8750</v>
      </c>
      <c r="I25" s="103">
        <v>10203</v>
      </c>
      <c r="J25" s="36">
        <f t="shared" si="2"/>
        <v>116.6</v>
      </c>
      <c r="K25" s="37">
        <f t="shared" si="3"/>
        <v>100</v>
      </c>
      <c r="L25" s="38">
        <v>100</v>
      </c>
      <c r="M25" s="39">
        <v>138.38999999999999</v>
      </c>
      <c r="N25" s="49">
        <v>138.38999999999999</v>
      </c>
      <c r="O25" s="41"/>
      <c r="P25" s="42"/>
      <c r="Q25" s="43"/>
      <c r="R25" s="44"/>
      <c r="S25" s="44"/>
      <c r="T25" s="44"/>
    </row>
    <row r="26" spans="1:398" ht="24" customHeight="1" x14ac:dyDescent="0.3">
      <c r="A26" s="45">
        <v>13</v>
      </c>
      <c r="B26" s="46">
        <v>270017</v>
      </c>
      <c r="C26" s="47" t="s">
        <v>34</v>
      </c>
      <c r="D26" s="32">
        <f>VLOOKUP(B26,'[3]ПР 8 вся численность (4 (2017'!$C$18:$Q$64,13,0)</f>
        <v>4.8000000000000001E-2</v>
      </c>
      <c r="E26" s="32">
        <f>VLOOKUP(B26,'[3]ПР 8 вся численность (4 (2017'!$C$18:$Q$64,15,0)</f>
        <v>5.0999999999999997E-2</v>
      </c>
      <c r="F26" s="33">
        <f t="shared" si="0"/>
        <v>0</v>
      </c>
      <c r="G26" s="48">
        <v>68996</v>
      </c>
      <c r="H26" s="35">
        <f t="shared" si="1"/>
        <v>17249</v>
      </c>
      <c r="I26" s="103">
        <v>16099</v>
      </c>
      <c r="J26" s="36">
        <f t="shared" si="2"/>
        <v>93.3</v>
      </c>
      <c r="K26" s="37">
        <f t="shared" si="3"/>
        <v>70</v>
      </c>
      <c r="L26" s="38">
        <v>70</v>
      </c>
      <c r="M26" s="39">
        <v>263.57</v>
      </c>
      <c r="N26" s="49">
        <v>184.5</v>
      </c>
      <c r="O26" s="41"/>
      <c r="P26" s="42"/>
      <c r="Q26" s="43"/>
      <c r="R26" s="44"/>
      <c r="S26" s="44"/>
      <c r="T26" s="44"/>
    </row>
    <row r="27" spans="1:398" ht="31.15" customHeight="1" x14ac:dyDescent="0.3">
      <c r="A27" s="45">
        <v>14</v>
      </c>
      <c r="B27" s="46">
        <v>270040</v>
      </c>
      <c r="C27" s="47" t="s">
        <v>35</v>
      </c>
      <c r="D27" s="32">
        <f>VLOOKUP(B27,'[3]ПР 8 вся численность (4 (2017'!$C$18:$Q$64,13,0)</f>
        <v>5.0999999999999997E-2</v>
      </c>
      <c r="E27" s="32">
        <f>VLOOKUP(B27,'[3]ПР 8 вся численность (4 (2017'!$C$18:$Q$64,15,0)</f>
        <v>0.05</v>
      </c>
      <c r="F27" s="33">
        <f t="shared" si="0"/>
        <v>20</v>
      </c>
      <c r="G27" s="48">
        <v>20200</v>
      </c>
      <c r="H27" s="35">
        <f t="shared" si="1"/>
        <v>5050</v>
      </c>
      <c r="I27" s="103">
        <v>5989</v>
      </c>
      <c r="J27" s="36">
        <f t="shared" si="2"/>
        <v>118.6</v>
      </c>
      <c r="K27" s="37">
        <f t="shared" si="3"/>
        <v>100</v>
      </c>
      <c r="L27" s="38">
        <v>100</v>
      </c>
      <c r="M27" s="39">
        <v>109.81</v>
      </c>
      <c r="N27" s="49">
        <v>109.81</v>
      </c>
      <c r="O27" s="41"/>
      <c r="P27" s="42"/>
      <c r="Q27" s="43"/>
      <c r="R27" s="44"/>
      <c r="S27" s="44"/>
      <c r="T27" s="44"/>
    </row>
    <row r="28" spans="1:398" ht="18.600000000000001" customHeight="1" x14ac:dyDescent="0.3">
      <c r="A28" s="45">
        <v>15</v>
      </c>
      <c r="B28" s="46">
        <v>270041</v>
      </c>
      <c r="C28" s="47" t="s">
        <v>36</v>
      </c>
      <c r="D28" s="32">
        <f>VLOOKUP(B28,'[3]ПР 8 вся численность (4 (2017'!$C$18:$Q$64,13,0)</f>
        <v>5.2999999999999999E-2</v>
      </c>
      <c r="E28" s="32">
        <f>VLOOKUP(B28,'[3]ПР 8 вся численность (4 (2017'!$C$18:$Q$64,15,0)</f>
        <v>0.05</v>
      </c>
      <c r="F28" s="33">
        <f t="shared" si="0"/>
        <v>20</v>
      </c>
      <c r="G28" s="48">
        <v>52894</v>
      </c>
      <c r="H28" s="35">
        <f t="shared" si="1"/>
        <v>13224</v>
      </c>
      <c r="I28" s="103">
        <v>13685</v>
      </c>
      <c r="J28" s="36">
        <f t="shared" si="2"/>
        <v>103.5</v>
      </c>
      <c r="K28" s="37">
        <f t="shared" si="3"/>
        <v>100</v>
      </c>
      <c r="L28" s="38">
        <v>100</v>
      </c>
      <c r="M28" s="39">
        <v>210.35</v>
      </c>
      <c r="N28" s="49">
        <v>210.35</v>
      </c>
      <c r="O28" s="41"/>
      <c r="P28" s="42"/>
      <c r="Q28" s="43"/>
      <c r="R28" s="44"/>
      <c r="S28" s="44"/>
      <c r="T28" s="44"/>
    </row>
    <row r="29" spans="1:398" ht="21.6" customHeight="1" x14ac:dyDescent="0.3">
      <c r="A29" s="45">
        <v>16</v>
      </c>
      <c r="B29" s="46">
        <v>270044</v>
      </c>
      <c r="C29" s="47" t="s">
        <v>37</v>
      </c>
      <c r="D29" s="32">
        <f>VLOOKUP(B29,'[3]ПР 8 вся численность (4 (2017'!$C$18:$Q$64,13,0)</f>
        <v>3.2000000000000001E-2</v>
      </c>
      <c r="E29" s="32">
        <f>VLOOKUP(B29,'[3]ПР 8 вся численность (4 (2017'!$C$18:$Q$64,15,0)</f>
        <v>1.9E-2</v>
      </c>
      <c r="F29" s="33">
        <f t="shared" si="0"/>
        <v>20</v>
      </c>
      <c r="G29" s="48">
        <v>4657.5294117647063</v>
      </c>
      <c r="H29" s="35">
        <f t="shared" si="1"/>
        <v>1164</v>
      </c>
      <c r="I29" s="103">
        <v>352.97294117647061</v>
      </c>
      <c r="J29" s="36">
        <f t="shared" si="2"/>
        <v>30.3</v>
      </c>
      <c r="K29" s="37">
        <f t="shared" si="3"/>
        <v>0</v>
      </c>
      <c r="L29" s="38">
        <v>0</v>
      </c>
      <c r="M29" s="39">
        <v>27.84</v>
      </c>
      <c r="N29" s="49">
        <v>0</v>
      </c>
      <c r="O29" s="41"/>
      <c r="P29" s="42"/>
      <c r="Q29" s="43"/>
      <c r="R29" s="44"/>
      <c r="S29" s="44"/>
      <c r="T29" s="44"/>
    </row>
    <row r="30" spans="1:398" ht="23.45" customHeight="1" x14ac:dyDescent="0.3">
      <c r="A30" s="45">
        <v>17</v>
      </c>
      <c r="B30" s="46">
        <v>270123</v>
      </c>
      <c r="C30" s="47" t="s">
        <v>38</v>
      </c>
      <c r="D30" s="32">
        <f>VLOOKUP(B30,'[3]ПР 8 вся численность (4 (2017'!$C$18:$Q$64,13,0)</f>
        <v>7.0999999999999994E-2</v>
      </c>
      <c r="E30" s="32">
        <f>VLOOKUP(B30,'[3]ПР 8 вся численность (4 (2017'!$C$18:$Q$64,15,0)</f>
        <v>7.0000000000000001E-3</v>
      </c>
      <c r="F30" s="33">
        <f t="shared" si="0"/>
        <v>20</v>
      </c>
      <c r="G30" s="48">
        <v>9597.2352941176468</v>
      </c>
      <c r="H30" s="35">
        <f t="shared" si="1"/>
        <v>2399</v>
      </c>
      <c r="I30" s="103">
        <v>2164.4764705882353</v>
      </c>
      <c r="J30" s="36">
        <f t="shared" si="2"/>
        <v>90.2</v>
      </c>
      <c r="K30" s="37">
        <f t="shared" si="3"/>
        <v>70</v>
      </c>
      <c r="L30" s="38">
        <v>70</v>
      </c>
      <c r="M30" s="39">
        <v>25.43</v>
      </c>
      <c r="N30" s="49">
        <v>17.8</v>
      </c>
      <c r="O30" s="41"/>
      <c r="P30" s="42"/>
      <c r="Q30" s="43"/>
      <c r="R30" s="44"/>
      <c r="S30" s="44"/>
      <c r="T30" s="44"/>
    </row>
    <row r="31" spans="1:398" ht="19.899999999999999" customHeight="1" x14ac:dyDescent="0.3">
      <c r="A31" s="45">
        <v>18</v>
      </c>
      <c r="B31" s="46">
        <v>270043</v>
      </c>
      <c r="C31" s="47" t="s">
        <v>39</v>
      </c>
      <c r="D31" s="32">
        <f>VLOOKUP(B31,'[3]ПР 8 вся численность (4 (2017'!$C$18:$Q$64,13,0)</f>
        <v>3.3000000000000002E-2</v>
      </c>
      <c r="E31" s="32">
        <f>VLOOKUP(B31,'[3]ПР 8 вся численность (4 (2017'!$C$18:$Q$64,15,0)</f>
        <v>5.0000000000000001E-3</v>
      </c>
      <c r="F31" s="33">
        <f t="shared" si="0"/>
        <v>20</v>
      </c>
      <c r="G31" s="48">
        <v>4613.7647058823532</v>
      </c>
      <c r="H31" s="35">
        <f t="shared" si="1"/>
        <v>1153</v>
      </c>
      <c r="I31" s="103">
        <v>1582.2458823529412</v>
      </c>
      <c r="J31" s="36">
        <f t="shared" si="2"/>
        <v>137.19999999999999</v>
      </c>
      <c r="K31" s="37">
        <f t="shared" si="3"/>
        <v>100</v>
      </c>
      <c r="L31" s="38">
        <v>100</v>
      </c>
      <c r="M31" s="39">
        <v>9.81</v>
      </c>
      <c r="N31" s="49">
        <v>9.81</v>
      </c>
      <c r="O31" s="41"/>
      <c r="P31" s="42"/>
      <c r="Q31" s="43"/>
      <c r="R31" s="44"/>
      <c r="S31" s="44"/>
      <c r="T31" s="44"/>
    </row>
    <row r="32" spans="1:398" ht="18.600000000000001" customHeight="1" x14ac:dyDescent="0.3">
      <c r="A32" s="45">
        <v>19</v>
      </c>
      <c r="B32" s="46">
        <v>270108</v>
      </c>
      <c r="C32" s="47" t="s">
        <v>40</v>
      </c>
      <c r="D32" s="32">
        <f>VLOOKUP(B32,'[3]ПР 8 вся численность (4 (2017'!$C$18:$Q$64,13,0)</f>
        <v>2.5000000000000001E-2</v>
      </c>
      <c r="E32" s="32">
        <f>VLOOKUP(B32,'[3]ПР 8 вся численность (4 (2017'!$C$18:$Q$64,15,0)</f>
        <v>3.0000000000000001E-3</v>
      </c>
      <c r="F32" s="33">
        <f t="shared" si="0"/>
        <v>20</v>
      </c>
      <c r="G32" s="48">
        <v>3419</v>
      </c>
      <c r="H32" s="35">
        <f t="shared" si="1"/>
        <v>855</v>
      </c>
      <c r="I32" s="103">
        <v>993</v>
      </c>
      <c r="J32" s="36">
        <f t="shared" si="2"/>
        <v>116.1</v>
      </c>
      <c r="K32" s="37">
        <f t="shared" si="3"/>
        <v>100</v>
      </c>
      <c r="L32" s="38">
        <v>100</v>
      </c>
      <c r="M32" s="39">
        <v>17.010000000000002</v>
      </c>
      <c r="N32" s="49">
        <v>17.010000000000002</v>
      </c>
      <c r="O32" s="41"/>
      <c r="P32" s="42"/>
      <c r="Q32" s="43"/>
      <c r="R32" s="44"/>
      <c r="S32" s="44"/>
      <c r="T32" s="44"/>
    </row>
    <row r="33" spans="1:20" ht="22.5" customHeight="1" x14ac:dyDescent="0.3">
      <c r="A33" s="45">
        <v>20</v>
      </c>
      <c r="B33" s="46">
        <v>270042</v>
      </c>
      <c r="C33" s="47" t="s">
        <v>41</v>
      </c>
      <c r="D33" s="32">
        <f>VLOOKUP(B33,'[3]ПР 8 вся численность (4 (2017'!$C$18:$Q$64,13,0)</f>
        <v>2.9000000000000001E-2</v>
      </c>
      <c r="E33" s="32">
        <f>VLOOKUP(B33,'[3]ПР 8 вся численность (4 (2017'!$C$18:$Q$64,15,0)</f>
        <v>6.6000000000000003E-2</v>
      </c>
      <c r="F33" s="33">
        <f t="shared" si="0"/>
        <v>0</v>
      </c>
      <c r="G33" s="48">
        <v>64717.882352941175</v>
      </c>
      <c r="H33" s="35">
        <f t="shared" si="1"/>
        <v>16179</v>
      </c>
      <c r="I33" s="103">
        <v>9119.301176470588</v>
      </c>
      <c r="J33" s="36">
        <f t="shared" si="2"/>
        <v>56.4</v>
      </c>
      <c r="K33" s="37">
        <f t="shared" si="3"/>
        <v>0</v>
      </c>
      <c r="L33" s="38">
        <v>0</v>
      </c>
      <c r="M33" s="39">
        <v>138.75</v>
      </c>
      <c r="N33" s="49">
        <v>0</v>
      </c>
      <c r="O33" s="41"/>
      <c r="P33" s="42"/>
      <c r="Q33" s="43"/>
      <c r="R33" s="44"/>
      <c r="S33" s="44"/>
      <c r="T33" s="44"/>
    </row>
    <row r="34" spans="1:20" ht="22.5" customHeight="1" x14ac:dyDescent="0.3">
      <c r="A34" s="45">
        <v>21</v>
      </c>
      <c r="B34" s="46">
        <v>270098</v>
      </c>
      <c r="C34" s="47" t="s">
        <v>42</v>
      </c>
      <c r="D34" s="32">
        <f>VLOOKUP(B34,'[3]ПР 8 вся численность (4 (2017'!$C$18:$Q$64,13,0)</f>
        <v>7.0999999999999994E-2</v>
      </c>
      <c r="E34" s="32">
        <f>VLOOKUP(B34,'[3]ПР 8 вся численность (4 (2017'!$C$18:$Q$64,15,0)</f>
        <v>6.4000000000000001E-2</v>
      </c>
      <c r="F34" s="33">
        <f t="shared" si="0"/>
        <v>20</v>
      </c>
      <c r="G34" s="48">
        <v>35000</v>
      </c>
      <c r="H34" s="35">
        <f t="shared" si="1"/>
        <v>8750</v>
      </c>
      <c r="I34" s="103">
        <v>8838</v>
      </c>
      <c r="J34" s="36">
        <f t="shared" si="2"/>
        <v>101</v>
      </c>
      <c r="K34" s="37">
        <f t="shared" si="3"/>
        <v>100</v>
      </c>
      <c r="L34" s="38">
        <v>100</v>
      </c>
      <c r="M34" s="39">
        <v>84.95</v>
      </c>
      <c r="N34" s="49">
        <v>84.95</v>
      </c>
      <c r="O34" s="41"/>
      <c r="P34" s="42"/>
      <c r="Q34" s="43"/>
      <c r="R34" s="44"/>
      <c r="S34" s="44"/>
      <c r="T34" s="44"/>
    </row>
    <row r="35" spans="1:20" ht="22.5" customHeight="1" x14ac:dyDescent="0.3">
      <c r="A35" s="45">
        <v>22</v>
      </c>
      <c r="B35" s="46">
        <v>270134</v>
      </c>
      <c r="C35" s="47" t="s">
        <v>43</v>
      </c>
      <c r="D35" s="32">
        <f>VLOOKUP(B35,'[3]ПР 8 вся численность (4 (2017'!$C$18:$Q$64,13,0)</f>
        <v>6.2E-2</v>
      </c>
      <c r="E35" s="32">
        <f>VLOOKUP(B35,'[3]ПР 8 вся численность (4 (2017'!$C$18:$Q$64,15,0)</f>
        <v>5.8000000000000003E-2</v>
      </c>
      <c r="F35" s="33">
        <f t="shared" si="0"/>
        <v>20</v>
      </c>
      <c r="G35" s="48">
        <v>98105</v>
      </c>
      <c r="H35" s="35">
        <f t="shared" si="1"/>
        <v>24526</v>
      </c>
      <c r="I35" s="103">
        <v>25251.07294117647</v>
      </c>
      <c r="J35" s="36">
        <f t="shared" si="2"/>
        <v>103</v>
      </c>
      <c r="K35" s="37">
        <f t="shared" si="3"/>
        <v>100</v>
      </c>
      <c r="L35" s="38">
        <v>100</v>
      </c>
      <c r="M35" s="39">
        <v>306.87</v>
      </c>
      <c r="N35" s="49">
        <v>306.87</v>
      </c>
      <c r="O35" s="41"/>
      <c r="P35" s="42"/>
      <c r="Q35" s="43"/>
      <c r="R35" s="44"/>
      <c r="S35" s="44"/>
      <c r="T35" s="44"/>
    </row>
    <row r="36" spans="1:20" ht="18.75" customHeight="1" x14ac:dyDescent="0.3">
      <c r="A36" s="45">
        <v>23</v>
      </c>
      <c r="B36" s="46">
        <v>270155</v>
      </c>
      <c r="C36" s="47" t="s">
        <v>44</v>
      </c>
      <c r="D36" s="32">
        <f>VLOOKUP(B36,'[3]ПР 8 вся численность (4 (2017'!$C$18:$Q$64,13,0)</f>
        <v>7.4999999999999997E-2</v>
      </c>
      <c r="E36" s="32">
        <f>VLOOKUP(B36,'[3]ПР 8 вся численность (4 (2017'!$C$18:$Q$64,15,0)</f>
        <v>6.9000000000000006E-2</v>
      </c>
      <c r="F36" s="33">
        <f t="shared" si="0"/>
        <v>20</v>
      </c>
      <c r="G36" s="48">
        <v>30707.588235294119</v>
      </c>
      <c r="H36" s="35">
        <f t="shared" si="1"/>
        <v>7677</v>
      </c>
      <c r="I36" s="103">
        <v>6020.5658823529411</v>
      </c>
      <c r="J36" s="36">
        <f t="shared" si="2"/>
        <v>78.400000000000006</v>
      </c>
      <c r="K36" s="37">
        <f t="shared" si="3"/>
        <v>0</v>
      </c>
      <c r="L36" s="38">
        <v>0</v>
      </c>
      <c r="M36" s="39">
        <v>170.34</v>
      </c>
      <c r="N36" s="49">
        <v>0</v>
      </c>
      <c r="O36" s="41"/>
      <c r="P36" s="42"/>
      <c r="Q36" s="43"/>
      <c r="R36" s="44"/>
      <c r="S36" s="44"/>
      <c r="T36" s="44"/>
    </row>
    <row r="37" spans="1:20" ht="27" customHeight="1" x14ac:dyDescent="0.3">
      <c r="A37" s="29">
        <v>24</v>
      </c>
      <c r="B37" s="30">
        <v>270168</v>
      </c>
      <c r="C37" s="31" t="s">
        <v>45</v>
      </c>
      <c r="D37" s="32">
        <f>VLOOKUP(B37,'[3]ПР 8 вся численность (4 (2017'!$C$18:$Q$64,13,0)</f>
        <v>4.8000000000000001E-2</v>
      </c>
      <c r="E37" s="32">
        <f>VLOOKUP(B37,'[3]ПР 8 вся численность (4 (2017'!$C$18:$Q$64,15,0)</f>
        <v>0.05</v>
      </c>
      <c r="F37" s="33">
        <f t="shared" si="0"/>
        <v>0</v>
      </c>
      <c r="G37" s="34">
        <v>37361.411764705881</v>
      </c>
      <c r="H37" s="35">
        <f t="shared" si="1"/>
        <v>9340</v>
      </c>
      <c r="I37" s="35">
        <v>5538.8435294117644</v>
      </c>
      <c r="J37" s="36">
        <f t="shared" si="2"/>
        <v>59.3</v>
      </c>
      <c r="K37" s="37">
        <f t="shared" si="3"/>
        <v>0</v>
      </c>
      <c r="L37" s="38">
        <v>0</v>
      </c>
      <c r="M37" s="39">
        <v>254</v>
      </c>
      <c r="N37" s="40">
        <v>0</v>
      </c>
      <c r="O37" s="41"/>
      <c r="P37" s="42"/>
      <c r="Q37" s="43"/>
      <c r="R37" s="44"/>
      <c r="S37" s="44"/>
      <c r="T37" s="44"/>
    </row>
    <row r="38" spans="1:20" ht="27" customHeight="1" x14ac:dyDescent="0.3">
      <c r="A38" s="45">
        <v>25</v>
      </c>
      <c r="B38" s="46">
        <v>270169</v>
      </c>
      <c r="C38" s="47" t="s">
        <v>46</v>
      </c>
      <c r="D38" s="32">
        <f>VLOOKUP(B38,'[3]ПР 8 вся численность (4 (2017'!$C$18:$Q$64,13,0)</f>
        <v>5.3999999999999999E-2</v>
      </c>
      <c r="E38" s="32">
        <f>VLOOKUP(B38,'[3]ПР 8 вся численность (4 (2017'!$C$18:$Q$64,15,0)</f>
        <v>6.0999999999999999E-2</v>
      </c>
      <c r="F38" s="33">
        <f t="shared" si="0"/>
        <v>0</v>
      </c>
      <c r="G38" s="48">
        <v>90524.705882352937</v>
      </c>
      <c r="H38" s="35">
        <f t="shared" si="1"/>
        <v>22631</v>
      </c>
      <c r="I38" s="35">
        <v>23134.635294117648</v>
      </c>
      <c r="J38" s="36">
        <f t="shared" si="2"/>
        <v>102.2</v>
      </c>
      <c r="K38" s="37">
        <f t="shared" si="3"/>
        <v>100</v>
      </c>
      <c r="L38" s="38">
        <v>100</v>
      </c>
      <c r="M38" s="39">
        <v>522.54</v>
      </c>
      <c r="N38" s="49">
        <v>522.54</v>
      </c>
      <c r="O38" s="41"/>
      <c r="P38" s="42"/>
      <c r="Q38" s="43"/>
      <c r="R38" s="44"/>
      <c r="S38" s="44"/>
      <c r="T38" s="44"/>
    </row>
    <row r="39" spans="1:20" ht="25.15" customHeight="1" x14ac:dyDescent="0.3">
      <c r="A39" s="45">
        <v>26</v>
      </c>
      <c r="B39" s="46">
        <v>270087</v>
      </c>
      <c r="C39" s="47" t="s">
        <v>47</v>
      </c>
      <c r="D39" s="32">
        <f>VLOOKUP(B39,'[3]ПР 8 вся численность (4 (2017'!$C$18:$Q$64,13,0)</f>
        <v>7.0999999999999994E-2</v>
      </c>
      <c r="E39" s="32">
        <f>VLOOKUP(B39,'[3]ПР 8 вся численность (4 (2017'!$C$18:$Q$64,15,0)</f>
        <v>6.7000000000000004E-2</v>
      </c>
      <c r="F39" s="33">
        <f t="shared" si="0"/>
        <v>20</v>
      </c>
      <c r="G39" s="48">
        <v>29209.941176470587</v>
      </c>
      <c r="H39" s="35">
        <f t="shared" si="1"/>
        <v>7302</v>
      </c>
      <c r="I39" s="35">
        <v>5950.9188235294114</v>
      </c>
      <c r="J39" s="36">
        <f t="shared" si="2"/>
        <v>81.5</v>
      </c>
      <c r="K39" s="37">
        <f t="shared" si="3"/>
        <v>70</v>
      </c>
      <c r="L39" s="38">
        <v>70</v>
      </c>
      <c r="M39" s="39">
        <v>175.43</v>
      </c>
      <c r="N39" s="49">
        <v>122.8</v>
      </c>
      <c r="O39" s="41"/>
      <c r="P39" s="42"/>
      <c r="Q39" s="43"/>
      <c r="R39" s="44"/>
      <c r="S39" s="44"/>
      <c r="T39" s="44"/>
    </row>
    <row r="40" spans="1:20" ht="26.45" customHeight="1" x14ac:dyDescent="0.3">
      <c r="A40" s="45">
        <v>27</v>
      </c>
      <c r="B40" s="46">
        <v>270050</v>
      </c>
      <c r="C40" s="47" t="s">
        <v>48</v>
      </c>
      <c r="D40" s="32">
        <f>VLOOKUP(B40,'[3]ПР 8 вся численность (4 (2017'!$C$18:$Q$64,13,0)</f>
        <v>6.6000000000000003E-2</v>
      </c>
      <c r="E40" s="32">
        <f>VLOOKUP(B40,'[3]ПР 8 вся численность (4 (2017'!$C$18:$Q$64,15,0)</f>
        <v>6.9000000000000006E-2</v>
      </c>
      <c r="F40" s="33">
        <f t="shared" si="0"/>
        <v>0</v>
      </c>
      <c r="G40" s="48">
        <v>80298.823529411762</v>
      </c>
      <c r="H40" s="35">
        <f t="shared" si="1"/>
        <v>20075</v>
      </c>
      <c r="I40" s="35">
        <v>21247.347058823529</v>
      </c>
      <c r="J40" s="36">
        <f t="shared" si="2"/>
        <v>105.8</v>
      </c>
      <c r="K40" s="37">
        <f t="shared" si="3"/>
        <v>100</v>
      </c>
      <c r="L40" s="38">
        <v>100</v>
      </c>
      <c r="M40" s="39">
        <v>376.81</v>
      </c>
      <c r="N40" s="49">
        <v>376.81</v>
      </c>
      <c r="O40" s="41"/>
      <c r="P40" s="42"/>
      <c r="Q40" s="43"/>
      <c r="R40" s="44"/>
      <c r="S40" s="44"/>
      <c r="T40" s="44"/>
    </row>
    <row r="41" spans="1:20" ht="27" customHeight="1" x14ac:dyDescent="0.3">
      <c r="A41" s="45">
        <v>28</v>
      </c>
      <c r="B41" s="46">
        <v>270051</v>
      </c>
      <c r="C41" s="47" t="s">
        <v>49</v>
      </c>
      <c r="D41" s="32">
        <f>VLOOKUP(B41,'[3]ПР 8 вся численность (4 (2017'!$C$18:$Q$64,13,0)</f>
        <v>5.8000000000000003E-2</v>
      </c>
      <c r="E41" s="32">
        <f>VLOOKUP(B41,'[3]ПР 8 вся численность (4 (2017'!$C$18:$Q$64,15,0)</f>
        <v>6.3E-2</v>
      </c>
      <c r="F41" s="33">
        <f t="shared" si="0"/>
        <v>0</v>
      </c>
      <c r="G41" s="48">
        <v>53172.705882352937</v>
      </c>
      <c r="H41" s="35">
        <f t="shared" si="1"/>
        <v>13293</v>
      </c>
      <c r="I41" s="35">
        <v>13193.127058823529</v>
      </c>
      <c r="J41" s="36">
        <f t="shared" si="2"/>
        <v>99.2</v>
      </c>
      <c r="K41" s="37">
        <f t="shared" si="3"/>
        <v>100</v>
      </c>
      <c r="L41" s="38">
        <v>100</v>
      </c>
      <c r="M41" s="39">
        <v>180.01</v>
      </c>
      <c r="N41" s="49">
        <v>180.01</v>
      </c>
      <c r="O41" s="41"/>
      <c r="P41" s="42"/>
      <c r="Q41" s="43"/>
      <c r="R41" s="44"/>
      <c r="S41" s="44"/>
      <c r="T41" s="44"/>
    </row>
    <row r="42" spans="1:20" ht="26.45" customHeight="1" x14ac:dyDescent="0.3">
      <c r="A42" s="45">
        <v>29</v>
      </c>
      <c r="B42" s="46">
        <v>270052</v>
      </c>
      <c r="C42" s="47" t="s">
        <v>50</v>
      </c>
      <c r="D42" s="32">
        <f>VLOOKUP(B42,'[3]ПР 8 вся численность (4 (2017'!$C$18:$Q$64,13,0)</f>
        <v>6.5000000000000002E-2</v>
      </c>
      <c r="E42" s="32">
        <f>VLOOKUP(B42,'[3]ПР 8 вся численность (4 (2017'!$C$18:$Q$64,15,0)</f>
        <v>6.3E-2</v>
      </c>
      <c r="F42" s="33">
        <f t="shared" si="0"/>
        <v>20</v>
      </c>
      <c r="G42" s="48">
        <v>31243</v>
      </c>
      <c r="H42" s="35">
        <f t="shared" si="1"/>
        <v>7811</v>
      </c>
      <c r="I42" s="35">
        <v>4969</v>
      </c>
      <c r="J42" s="36">
        <f t="shared" si="2"/>
        <v>63.6</v>
      </c>
      <c r="K42" s="37">
        <f t="shared" si="3"/>
        <v>0</v>
      </c>
      <c r="L42" s="38">
        <v>0</v>
      </c>
      <c r="M42" s="39">
        <v>194.77</v>
      </c>
      <c r="N42" s="49">
        <v>0</v>
      </c>
      <c r="O42" s="41"/>
      <c r="P42" s="42"/>
      <c r="Q42" s="43"/>
      <c r="R42" s="44"/>
      <c r="S42" s="44"/>
      <c r="T42" s="44"/>
    </row>
    <row r="43" spans="1:20" ht="26.45" customHeight="1" x14ac:dyDescent="0.3">
      <c r="A43" s="45">
        <v>30</v>
      </c>
      <c r="B43" s="46">
        <v>270053</v>
      </c>
      <c r="C43" s="47" t="s">
        <v>51</v>
      </c>
      <c r="D43" s="32">
        <f>VLOOKUP(B43,'[3]ПР 8 вся численность (4 (2017'!$C$18:$Q$64,13,0)</f>
        <v>5.1999999999999998E-2</v>
      </c>
      <c r="E43" s="32">
        <f>VLOOKUP(B43,'[3]ПР 8 вся численность (4 (2017'!$C$18:$Q$64,15,0)</f>
        <v>5.2999999999999999E-2</v>
      </c>
      <c r="F43" s="33">
        <f t="shared" si="0"/>
        <v>0</v>
      </c>
      <c r="G43" s="48">
        <v>103500</v>
      </c>
      <c r="H43" s="35">
        <f t="shared" si="1"/>
        <v>25875</v>
      </c>
      <c r="I43" s="35">
        <v>25949</v>
      </c>
      <c r="J43" s="36">
        <f t="shared" si="2"/>
        <v>100.3</v>
      </c>
      <c r="K43" s="37">
        <f t="shared" si="3"/>
        <v>100</v>
      </c>
      <c r="L43" s="38">
        <v>100</v>
      </c>
      <c r="M43" s="39">
        <v>362.84</v>
      </c>
      <c r="N43" s="49">
        <v>362.84</v>
      </c>
      <c r="O43" s="41"/>
      <c r="P43" s="42"/>
      <c r="Q43" s="43"/>
      <c r="R43" s="44"/>
      <c r="S43" s="44"/>
      <c r="T43" s="44"/>
    </row>
    <row r="44" spans="1:20" ht="29.45" customHeight="1" x14ac:dyDescent="0.3">
      <c r="A44" s="45">
        <v>31</v>
      </c>
      <c r="B44" s="46">
        <v>270047</v>
      </c>
      <c r="C44" s="47" t="s">
        <v>52</v>
      </c>
      <c r="D44" s="32">
        <f>VLOOKUP(B44,'[3]ПР 8 вся численность (4 (2017'!$C$18:$Q$64,13,0)</f>
        <v>6.4000000000000001E-2</v>
      </c>
      <c r="E44" s="32">
        <f>VLOOKUP(B44,'[3]ПР 8 вся численность (4 (2017'!$C$18:$Q$64,15,0)</f>
        <v>0.06</v>
      </c>
      <c r="F44" s="33">
        <f t="shared" si="0"/>
        <v>20</v>
      </c>
      <c r="G44" s="48">
        <v>25000</v>
      </c>
      <c r="H44" s="35">
        <f t="shared" si="1"/>
        <v>6250</v>
      </c>
      <c r="I44" s="35">
        <v>6052</v>
      </c>
      <c r="J44" s="36">
        <f t="shared" si="2"/>
        <v>96.8</v>
      </c>
      <c r="K44" s="37">
        <f t="shared" si="3"/>
        <v>70</v>
      </c>
      <c r="L44" s="38">
        <v>70</v>
      </c>
      <c r="M44" s="39">
        <v>154.19</v>
      </c>
      <c r="N44" s="49">
        <v>107.93</v>
      </c>
      <c r="O44" s="41"/>
      <c r="P44" s="42"/>
      <c r="Q44" s="43"/>
      <c r="R44" s="44"/>
      <c r="S44" s="44"/>
      <c r="T44" s="44"/>
    </row>
    <row r="45" spans="1:20" ht="27.6" customHeight="1" x14ac:dyDescent="0.3">
      <c r="A45" s="45">
        <v>32</v>
      </c>
      <c r="B45" s="46">
        <v>270056</v>
      </c>
      <c r="C45" s="47" t="s">
        <v>53</v>
      </c>
      <c r="D45" s="32">
        <f>VLOOKUP(B45,'[3]ПР 8 вся численность (4 (2017'!$C$18:$Q$64,13,0)</f>
        <v>7.3999999999999996E-2</v>
      </c>
      <c r="E45" s="32">
        <f>VLOOKUP(B45,'[3]ПР 8 вся численность (4 (2017'!$C$18:$Q$64,15,0)</f>
        <v>6.7000000000000004E-2</v>
      </c>
      <c r="F45" s="33">
        <f t="shared" si="0"/>
        <v>20</v>
      </c>
      <c r="G45" s="48">
        <v>65200</v>
      </c>
      <c r="H45" s="35">
        <f t="shared" si="1"/>
        <v>16300</v>
      </c>
      <c r="I45" s="35">
        <v>16957</v>
      </c>
      <c r="J45" s="36">
        <f t="shared" si="2"/>
        <v>104</v>
      </c>
      <c r="K45" s="37">
        <f t="shared" si="3"/>
        <v>100</v>
      </c>
      <c r="L45" s="38">
        <v>100</v>
      </c>
      <c r="M45" s="39">
        <v>350.05</v>
      </c>
      <c r="N45" s="49">
        <v>350.05</v>
      </c>
      <c r="O45" s="41"/>
      <c r="P45" s="42"/>
      <c r="Q45" s="43"/>
      <c r="R45" s="44"/>
      <c r="S45" s="44"/>
      <c r="T45" s="44"/>
    </row>
    <row r="46" spans="1:20" ht="24" customHeight="1" x14ac:dyDescent="0.3">
      <c r="A46" s="45">
        <v>33</v>
      </c>
      <c r="B46" s="46">
        <v>270057</v>
      </c>
      <c r="C46" s="47" t="s">
        <v>54</v>
      </c>
      <c r="D46" s="32">
        <f>VLOOKUP(B46,'[3]ПР 8 вся численность (4 (2017'!$C$18:$Q$64,13,0)</f>
        <v>5.5E-2</v>
      </c>
      <c r="E46" s="32">
        <f>VLOOKUP(B46,'[3]ПР 8 вся численность (4 (2017'!$C$18:$Q$64,15,0)</f>
        <v>5.8000000000000003E-2</v>
      </c>
      <c r="F46" s="33">
        <f t="shared" si="0"/>
        <v>0</v>
      </c>
      <c r="G46" s="48">
        <v>16974.117647058825</v>
      </c>
      <c r="H46" s="35">
        <f t="shared" si="1"/>
        <v>4244</v>
      </c>
      <c r="I46" s="35">
        <v>3943.884705882353</v>
      </c>
      <c r="J46" s="36">
        <f t="shared" si="2"/>
        <v>92.9</v>
      </c>
      <c r="K46" s="37">
        <f t="shared" si="3"/>
        <v>70</v>
      </c>
      <c r="L46" s="38">
        <v>70</v>
      </c>
      <c r="M46" s="39">
        <v>106.36</v>
      </c>
      <c r="N46" s="49">
        <v>74.45</v>
      </c>
      <c r="O46" s="41"/>
      <c r="P46" s="42"/>
      <c r="Q46" s="43"/>
      <c r="R46" s="44"/>
      <c r="S46" s="44"/>
      <c r="T46" s="44"/>
    </row>
    <row r="47" spans="1:20" ht="25.9" customHeight="1" x14ac:dyDescent="0.3">
      <c r="A47" s="45">
        <v>34</v>
      </c>
      <c r="B47" s="46">
        <v>270060</v>
      </c>
      <c r="C47" s="47" t="s">
        <v>55</v>
      </c>
      <c r="D47" s="32">
        <f>VLOOKUP(B47,'[3]ПР 8 вся численность (4 (2017'!$C$18:$Q$64,13,0)</f>
        <v>4.9000000000000002E-2</v>
      </c>
      <c r="E47" s="32">
        <f>VLOOKUP(B47,'[3]ПР 8 вся численность (4 (2017'!$C$18:$Q$64,15,0)</f>
        <v>5.3999999999999999E-2</v>
      </c>
      <c r="F47" s="33">
        <f t="shared" si="0"/>
        <v>0</v>
      </c>
      <c r="G47" s="48">
        <v>11328.941176470587</v>
      </c>
      <c r="H47" s="35">
        <f t="shared" si="1"/>
        <v>2832</v>
      </c>
      <c r="I47" s="35">
        <v>2924.9811764705883</v>
      </c>
      <c r="J47" s="36">
        <f t="shared" si="2"/>
        <v>103.3</v>
      </c>
      <c r="K47" s="37">
        <f t="shared" si="3"/>
        <v>100</v>
      </c>
      <c r="L47" s="38">
        <v>100</v>
      </c>
      <c r="M47" s="39">
        <v>34.65</v>
      </c>
      <c r="N47" s="49">
        <v>34.65</v>
      </c>
      <c r="O47" s="41"/>
      <c r="P47" s="42"/>
      <c r="Q47" s="43"/>
      <c r="R47" s="44"/>
      <c r="S47" s="44"/>
      <c r="T47" s="44"/>
    </row>
    <row r="48" spans="1:20" ht="27.6" customHeight="1" x14ac:dyDescent="0.3">
      <c r="A48" s="45">
        <v>35</v>
      </c>
      <c r="B48" s="46">
        <v>270146</v>
      </c>
      <c r="C48" s="47" t="s">
        <v>56</v>
      </c>
      <c r="D48" s="32">
        <f>VLOOKUP(B48,'[3]ПР 8 вся численность (4 (2017'!$C$18:$Q$64,13,0)</f>
        <v>8.3000000000000004E-2</v>
      </c>
      <c r="E48" s="32">
        <f>VLOOKUP(B48,'[3]ПР 8 вся численность (4 (2017'!$C$18:$Q$64,15,0)</f>
        <v>8.5999999999999993E-2</v>
      </c>
      <c r="F48" s="33">
        <f t="shared" si="0"/>
        <v>0</v>
      </c>
      <c r="G48" s="48">
        <v>50956.294117647056</v>
      </c>
      <c r="H48" s="35">
        <f t="shared" si="1"/>
        <v>12739</v>
      </c>
      <c r="I48" s="35">
        <v>12438.198823529412</v>
      </c>
      <c r="J48" s="36">
        <f t="shared" si="2"/>
        <v>97.6</v>
      </c>
      <c r="K48" s="37">
        <f t="shared" si="3"/>
        <v>70</v>
      </c>
      <c r="L48" s="38">
        <v>70</v>
      </c>
      <c r="M48" s="39">
        <v>343.86</v>
      </c>
      <c r="N48" s="49">
        <v>240.7</v>
      </c>
      <c r="O48" s="41"/>
      <c r="P48" s="42"/>
      <c r="Q48" s="43"/>
      <c r="R48" s="44"/>
      <c r="S48" s="44"/>
      <c r="T48" s="44"/>
    </row>
    <row r="49" spans="1:398" ht="27" customHeight="1" x14ac:dyDescent="0.3">
      <c r="A49" s="45">
        <v>36</v>
      </c>
      <c r="B49" s="46">
        <v>270147</v>
      </c>
      <c r="C49" s="47" t="s">
        <v>57</v>
      </c>
      <c r="D49" s="32">
        <f>VLOOKUP(B49,'[3]ПР 8 вся численность (4 (2017'!$C$18:$Q$64,13,0)</f>
        <v>6.4000000000000001E-2</v>
      </c>
      <c r="E49" s="32">
        <f>VLOOKUP(B49,'[3]ПР 8 вся численность (4 (2017'!$C$18:$Q$64,15,0)</f>
        <v>6.6000000000000003E-2</v>
      </c>
      <c r="F49" s="33">
        <f t="shared" si="0"/>
        <v>0</v>
      </c>
      <c r="G49" s="48">
        <v>97838.411764705888</v>
      </c>
      <c r="H49" s="35">
        <f t="shared" si="1"/>
        <v>24460</v>
      </c>
      <c r="I49" s="35">
        <v>19498.24705882353</v>
      </c>
      <c r="J49" s="36">
        <f t="shared" si="2"/>
        <v>79.7</v>
      </c>
      <c r="K49" s="37">
        <f t="shared" si="3"/>
        <v>0</v>
      </c>
      <c r="L49" s="38">
        <v>0</v>
      </c>
      <c r="M49" s="39">
        <v>497.97</v>
      </c>
      <c r="N49" s="49">
        <v>0</v>
      </c>
      <c r="O49" s="41"/>
      <c r="P49" s="42"/>
      <c r="Q49" s="43"/>
      <c r="R49" s="44"/>
      <c r="S49" s="44"/>
      <c r="T49" s="44"/>
    </row>
    <row r="50" spans="1:398" ht="29.45" customHeight="1" x14ac:dyDescent="0.3">
      <c r="A50" s="45">
        <v>37</v>
      </c>
      <c r="B50" s="46">
        <v>270068</v>
      </c>
      <c r="C50" s="47" t="s">
        <v>58</v>
      </c>
      <c r="D50" s="32">
        <f>VLOOKUP(B50,'[3]ПР 8 вся численность (4 (2017'!$C$18:$Q$64,13,0)</f>
        <v>6.3E-2</v>
      </c>
      <c r="E50" s="32">
        <f>VLOOKUP(B50,'[3]ПР 8 вся численность (4 (2017'!$C$18:$Q$64,15,0)</f>
        <v>6.3E-2</v>
      </c>
      <c r="F50" s="33">
        <f t="shared" si="0"/>
        <v>20</v>
      </c>
      <c r="G50" s="48">
        <v>44422</v>
      </c>
      <c r="H50" s="35">
        <f t="shared" si="1"/>
        <v>11106</v>
      </c>
      <c r="I50" s="35">
        <v>10262.249411764706</v>
      </c>
      <c r="J50" s="36">
        <f t="shared" si="2"/>
        <v>92.4</v>
      </c>
      <c r="K50" s="37">
        <f t="shared" si="3"/>
        <v>70</v>
      </c>
      <c r="L50" s="38">
        <v>70</v>
      </c>
      <c r="M50" s="39">
        <v>320.2</v>
      </c>
      <c r="N50" s="49">
        <v>224.14</v>
      </c>
      <c r="O50" s="41"/>
      <c r="P50" s="42"/>
      <c r="Q50" s="43"/>
      <c r="R50" s="44"/>
      <c r="S50" s="44"/>
      <c r="T50" s="44"/>
    </row>
    <row r="51" spans="1:398" ht="21.6" customHeight="1" x14ac:dyDescent="0.3">
      <c r="A51" s="45">
        <v>38</v>
      </c>
      <c r="B51" s="46">
        <v>270069</v>
      </c>
      <c r="C51" s="47" t="s">
        <v>59</v>
      </c>
      <c r="D51" s="32">
        <f>VLOOKUP(B51,'[3]ПР 8 вся численность (4 (2017'!$C$18:$Q$64,13,0)</f>
        <v>7.3999999999999996E-2</v>
      </c>
      <c r="E51" s="32">
        <f>VLOOKUP(B51,'[3]ПР 8 вся численность (4 (2017'!$C$18:$Q$64,15,0)</f>
        <v>7.9000000000000001E-2</v>
      </c>
      <c r="F51" s="33">
        <f t="shared" si="0"/>
        <v>0</v>
      </c>
      <c r="G51" s="48">
        <v>8783.176470588236</v>
      </c>
      <c r="H51" s="35">
        <f t="shared" si="1"/>
        <v>2196</v>
      </c>
      <c r="I51" s="35">
        <v>1794.7011764705883</v>
      </c>
      <c r="J51" s="36">
        <f t="shared" si="2"/>
        <v>81.7</v>
      </c>
      <c r="K51" s="37">
        <f t="shared" si="3"/>
        <v>70</v>
      </c>
      <c r="L51" s="38">
        <v>70</v>
      </c>
      <c r="M51" s="39">
        <v>40.28</v>
      </c>
      <c r="N51" s="49">
        <v>28.2</v>
      </c>
      <c r="O51" s="41"/>
      <c r="P51" s="42"/>
      <c r="Q51" s="43"/>
      <c r="R51" s="44"/>
      <c r="S51" s="44"/>
      <c r="T51" s="44"/>
    </row>
    <row r="52" spans="1:398" ht="25.9" customHeight="1" x14ac:dyDescent="0.3">
      <c r="A52" s="45">
        <v>39</v>
      </c>
      <c r="B52" s="46">
        <v>270091</v>
      </c>
      <c r="C52" s="47" t="s">
        <v>60</v>
      </c>
      <c r="D52" s="32">
        <f>VLOOKUP(B52,'[3]ПР 8 вся численность (4 (2017'!$C$18:$Q$64,13,0)</f>
        <v>6.2E-2</v>
      </c>
      <c r="E52" s="32">
        <f>VLOOKUP(B52,'[3]ПР 8 вся численность (4 (2017'!$C$18:$Q$64,15,0)</f>
        <v>6.7000000000000004E-2</v>
      </c>
      <c r="F52" s="33">
        <f t="shared" si="0"/>
        <v>0</v>
      </c>
      <c r="G52" s="48">
        <v>86294.117647058825</v>
      </c>
      <c r="H52" s="35">
        <f t="shared" si="1"/>
        <v>21574</v>
      </c>
      <c r="I52" s="35">
        <v>23386.268235294119</v>
      </c>
      <c r="J52" s="36">
        <f t="shared" si="2"/>
        <v>108.4</v>
      </c>
      <c r="K52" s="37">
        <f t="shared" si="3"/>
        <v>100</v>
      </c>
      <c r="L52" s="38">
        <v>100</v>
      </c>
      <c r="M52" s="39">
        <v>354.86</v>
      </c>
      <c r="N52" s="49">
        <v>354.86</v>
      </c>
      <c r="O52" s="41"/>
      <c r="P52" s="42"/>
      <c r="Q52" s="43"/>
      <c r="R52" s="44"/>
      <c r="S52" s="44"/>
      <c r="T52" s="44"/>
    </row>
    <row r="53" spans="1:398" ht="27.6" customHeight="1" x14ac:dyDescent="0.3">
      <c r="A53" s="45">
        <v>40</v>
      </c>
      <c r="B53" s="46">
        <v>270156</v>
      </c>
      <c r="C53" s="47" t="s">
        <v>61</v>
      </c>
      <c r="D53" s="32">
        <f>VLOOKUP(B53,'[3]ПР 8 вся численность (4 (2017'!$C$18:$Q$64,13,0)</f>
        <v>6.2E-2</v>
      </c>
      <c r="E53" s="32">
        <f>VLOOKUP(B53,'[3]ПР 8 вся численность (4 (2017'!$C$18:$Q$64,15,0)</f>
        <v>6.5000000000000002E-2</v>
      </c>
      <c r="F53" s="33">
        <f t="shared" si="0"/>
        <v>0</v>
      </c>
      <c r="G53" s="48">
        <v>32624.823529411766</v>
      </c>
      <c r="H53" s="35">
        <f t="shared" si="1"/>
        <v>8156</v>
      </c>
      <c r="I53" s="35">
        <v>6354.1376470588239</v>
      </c>
      <c r="J53" s="36">
        <f t="shared" si="2"/>
        <v>77.900000000000006</v>
      </c>
      <c r="K53" s="37">
        <f t="shared" si="3"/>
        <v>0</v>
      </c>
      <c r="L53" s="38">
        <v>0</v>
      </c>
      <c r="M53" s="39">
        <v>197.75</v>
      </c>
      <c r="N53" s="49">
        <v>0</v>
      </c>
      <c r="O53" s="41"/>
      <c r="P53" s="42"/>
      <c r="Q53" s="43"/>
      <c r="R53" s="44"/>
      <c r="S53" s="44"/>
      <c r="T53" s="44"/>
    </row>
    <row r="54" spans="1:398" ht="26.45" customHeight="1" x14ac:dyDescent="0.3">
      <c r="A54" s="45">
        <v>41</v>
      </c>
      <c r="B54" s="46">
        <v>270088</v>
      </c>
      <c r="C54" s="47" t="s">
        <v>62</v>
      </c>
      <c r="D54" s="32">
        <f>VLOOKUP(B54,'[3]ПР 8 вся численность (4 (2017'!$C$18:$Q$64,13,0)</f>
        <v>6.7000000000000004E-2</v>
      </c>
      <c r="E54" s="32">
        <f>VLOOKUP(B54,'[3]ПР 8 вся численность (4 (2017'!$C$18:$Q$64,15,0)</f>
        <v>7.0999999999999994E-2</v>
      </c>
      <c r="F54" s="33">
        <f t="shared" si="0"/>
        <v>0</v>
      </c>
      <c r="G54" s="48">
        <v>39416.882352941175</v>
      </c>
      <c r="H54" s="35">
        <f t="shared" si="1"/>
        <v>9854</v>
      </c>
      <c r="I54" s="35">
        <v>8024.9317647058824</v>
      </c>
      <c r="J54" s="36">
        <f t="shared" si="2"/>
        <v>81.400000000000006</v>
      </c>
      <c r="K54" s="37">
        <f t="shared" si="3"/>
        <v>70</v>
      </c>
      <c r="L54" s="38">
        <v>70</v>
      </c>
      <c r="M54" s="39">
        <v>457.8</v>
      </c>
      <c r="N54" s="49">
        <v>320.45999999999998</v>
      </c>
      <c r="O54" s="41"/>
      <c r="P54" s="42"/>
      <c r="Q54" s="43"/>
      <c r="R54" s="44"/>
      <c r="S54" s="44"/>
      <c r="T54" s="44"/>
    </row>
    <row r="55" spans="1:398" ht="25.15" customHeight="1" x14ac:dyDescent="0.3">
      <c r="A55" s="45">
        <v>42</v>
      </c>
      <c r="B55" s="46">
        <v>270170</v>
      </c>
      <c r="C55" s="47" t="s">
        <v>63</v>
      </c>
      <c r="D55" s="32">
        <f>VLOOKUP(B55,'[3]ПР 8 вся численность (4 (2017'!$C$18:$Q$64,13,0)</f>
        <v>6.3E-2</v>
      </c>
      <c r="E55" s="32">
        <f>VLOOKUP(B55,'[3]ПР 8 вся численность (4 (2017'!$C$18:$Q$64,15,0)</f>
        <v>6.5000000000000002E-2</v>
      </c>
      <c r="F55" s="33">
        <f t="shared" si="0"/>
        <v>0</v>
      </c>
      <c r="G55" s="48">
        <v>38658.23529411765</v>
      </c>
      <c r="H55" s="35">
        <f t="shared" si="1"/>
        <v>9665</v>
      </c>
      <c r="I55" s="35">
        <v>10247.494117647058</v>
      </c>
      <c r="J55" s="36">
        <f t="shared" si="2"/>
        <v>106</v>
      </c>
      <c r="K55" s="37">
        <f t="shared" si="3"/>
        <v>100</v>
      </c>
      <c r="L55" s="38">
        <v>100</v>
      </c>
      <c r="M55" s="39">
        <v>327.49</v>
      </c>
      <c r="N55" s="49">
        <v>327.49</v>
      </c>
      <c r="O55" s="41"/>
      <c r="P55" s="42"/>
      <c r="Q55" s="43"/>
      <c r="R55" s="44"/>
      <c r="S55" s="44"/>
      <c r="T55" s="44"/>
    </row>
    <row r="56" spans="1:398" ht="26.45" customHeight="1" x14ac:dyDescent="0.3">
      <c r="A56" s="45">
        <v>43</v>
      </c>
      <c r="B56" s="46">
        <v>270171</v>
      </c>
      <c r="C56" s="47" t="s">
        <v>64</v>
      </c>
      <c r="D56" s="32">
        <f>VLOOKUP(B56,'[3]ПР 8 вся численность (4 (2017'!$C$18:$Q$64,13,0)</f>
        <v>6.5000000000000002E-2</v>
      </c>
      <c r="E56" s="32">
        <f>VLOOKUP(B56,'[3]ПР 8 вся численность (4 (2017'!$C$18:$Q$64,15,0)</f>
        <v>0.08</v>
      </c>
      <c r="F56" s="33">
        <f t="shared" si="0"/>
        <v>0</v>
      </c>
      <c r="G56" s="48">
        <v>36423.411764705881</v>
      </c>
      <c r="H56" s="35">
        <f t="shared" si="1"/>
        <v>9106</v>
      </c>
      <c r="I56" s="35">
        <v>5634.6658823529415</v>
      </c>
      <c r="J56" s="36">
        <f t="shared" si="2"/>
        <v>61.9</v>
      </c>
      <c r="K56" s="37">
        <f t="shared" si="3"/>
        <v>0</v>
      </c>
      <c r="L56" s="38">
        <v>0</v>
      </c>
      <c r="M56" s="39">
        <v>286.45</v>
      </c>
      <c r="N56" s="49">
        <v>0</v>
      </c>
      <c r="O56" s="41"/>
      <c r="P56" s="42"/>
      <c r="Q56" s="43"/>
      <c r="R56" s="44"/>
      <c r="S56" s="44"/>
      <c r="T56" s="44"/>
    </row>
    <row r="57" spans="1:398" ht="28.15" customHeight="1" x14ac:dyDescent="0.3">
      <c r="A57" s="45">
        <v>44</v>
      </c>
      <c r="B57" s="46">
        <v>270095</v>
      </c>
      <c r="C57" s="47" t="s">
        <v>65</v>
      </c>
      <c r="D57" s="32">
        <f>VLOOKUP(B57,'[3]ПР 8 вся численность (4 (2017'!$C$18:$Q$64,13,0)</f>
        <v>8.5000000000000006E-2</v>
      </c>
      <c r="E57" s="32">
        <f>VLOOKUP(B57,'[3]ПР 8 вся численность (4 (2017'!$C$18:$Q$64,15,0)</f>
        <v>6.8000000000000005E-2</v>
      </c>
      <c r="F57" s="33">
        <f t="shared" si="0"/>
        <v>20</v>
      </c>
      <c r="G57" s="48">
        <v>3129.4117647058824</v>
      </c>
      <c r="H57" s="35">
        <f t="shared" si="1"/>
        <v>782</v>
      </c>
      <c r="I57" s="35">
        <v>512.40941176470585</v>
      </c>
      <c r="J57" s="36">
        <f t="shared" si="2"/>
        <v>65.5</v>
      </c>
      <c r="K57" s="37">
        <f t="shared" si="3"/>
        <v>0</v>
      </c>
      <c r="L57" s="38">
        <v>0</v>
      </c>
      <c r="M57" s="39">
        <v>90.83</v>
      </c>
      <c r="N57" s="49">
        <v>0</v>
      </c>
      <c r="O57" s="41"/>
      <c r="P57" s="42"/>
      <c r="Q57" s="43"/>
      <c r="R57" s="44"/>
      <c r="S57" s="44"/>
      <c r="T57" s="44"/>
    </row>
    <row r="58" spans="1:398" ht="29.45" customHeight="1" x14ac:dyDescent="0.3">
      <c r="A58" s="45">
        <f t="shared" ref="A58:A59" si="4">A57+1</f>
        <v>45</v>
      </c>
      <c r="B58" s="46">
        <v>270065</v>
      </c>
      <c r="C58" s="47" t="s">
        <v>66</v>
      </c>
      <c r="D58" s="32">
        <f>VLOOKUP(B58,'[3]ПР 8 вся численность (4 (2017'!$C$18:$Q$64,13,0)</f>
        <v>9.6000000000000002E-2</v>
      </c>
      <c r="E58" s="32">
        <f>VLOOKUP(B58,'[3]ПР 8 вся численность (4 (2017'!$C$18:$Q$64,15,0)</f>
        <v>0.106</v>
      </c>
      <c r="F58" s="33">
        <f t="shared" si="0"/>
        <v>0</v>
      </c>
      <c r="G58" s="48">
        <v>5212.8823529411766</v>
      </c>
      <c r="H58" s="35">
        <f t="shared" si="1"/>
        <v>1303</v>
      </c>
      <c r="I58" s="35">
        <v>1428.3141176470588</v>
      </c>
      <c r="J58" s="36">
        <f t="shared" si="2"/>
        <v>109.6</v>
      </c>
      <c r="K58" s="37">
        <f t="shared" si="3"/>
        <v>100</v>
      </c>
      <c r="L58" s="38">
        <v>100</v>
      </c>
      <c r="M58" s="39">
        <v>86.19</v>
      </c>
      <c r="N58" s="49">
        <v>86.19</v>
      </c>
      <c r="O58" s="41"/>
      <c r="P58" s="42"/>
      <c r="Q58" s="43"/>
      <c r="R58" s="44"/>
      <c r="S58" s="44"/>
      <c r="T58" s="44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  <c r="FN58" s="6"/>
      <c r="FO58" s="6"/>
      <c r="FP58" s="6"/>
      <c r="FQ58" s="6"/>
      <c r="FR58" s="6"/>
      <c r="FS58" s="6"/>
      <c r="FT58" s="6"/>
      <c r="FU58" s="6"/>
      <c r="FV58" s="6"/>
      <c r="FW58" s="6"/>
      <c r="FX58" s="6"/>
      <c r="FY58" s="6"/>
      <c r="FZ58" s="6"/>
      <c r="GA58" s="6"/>
      <c r="GB58" s="6"/>
      <c r="GC58" s="6"/>
      <c r="GD58" s="6"/>
      <c r="GE58" s="6"/>
      <c r="GF58" s="6"/>
      <c r="GG58" s="6"/>
      <c r="GH58" s="6"/>
      <c r="GI58" s="6"/>
      <c r="GJ58" s="6"/>
      <c r="GK58" s="6"/>
      <c r="GL58" s="6"/>
      <c r="GM58" s="6"/>
      <c r="GN58" s="6"/>
      <c r="GO58" s="6"/>
      <c r="GP58" s="6"/>
      <c r="GQ58" s="6"/>
      <c r="GR58" s="6"/>
      <c r="GS58" s="6"/>
      <c r="GT58" s="6"/>
      <c r="GU58" s="6"/>
      <c r="GV58" s="6"/>
      <c r="GW58" s="6"/>
      <c r="GX58" s="6"/>
      <c r="GY58" s="6"/>
      <c r="GZ58" s="6"/>
      <c r="HA58" s="6"/>
      <c r="HB58" s="6"/>
      <c r="HC58" s="6"/>
      <c r="HD58" s="6"/>
      <c r="HE58" s="6"/>
      <c r="HF58" s="6"/>
      <c r="HG58" s="6"/>
      <c r="HH58" s="6"/>
      <c r="HI58" s="6"/>
      <c r="HJ58" s="6"/>
      <c r="HK58" s="6"/>
      <c r="HL58" s="6"/>
      <c r="HM58" s="6"/>
      <c r="HN58" s="6"/>
      <c r="HO58" s="6"/>
      <c r="HP58" s="6"/>
      <c r="HQ58" s="6"/>
      <c r="HR58" s="6"/>
      <c r="HS58" s="6"/>
      <c r="HT58" s="6"/>
      <c r="HU58" s="6"/>
      <c r="HV58" s="6"/>
      <c r="HW58" s="6"/>
      <c r="HX58" s="6"/>
      <c r="HY58" s="6"/>
      <c r="HZ58" s="6"/>
      <c r="IA58" s="6"/>
      <c r="IB58" s="6"/>
      <c r="IC58" s="6"/>
      <c r="ID58" s="6"/>
      <c r="IE58" s="6"/>
      <c r="IF58" s="6"/>
      <c r="IG58" s="6"/>
      <c r="IH58" s="6"/>
      <c r="II58" s="6"/>
      <c r="IJ58" s="6"/>
      <c r="IK58" s="6"/>
      <c r="IL58" s="6"/>
      <c r="IM58" s="6"/>
      <c r="IN58" s="6"/>
      <c r="IO58" s="6"/>
      <c r="IP58" s="6"/>
      <c r="IQ58" s="6"/>
      <c r="IR58" s="6"/>
      <c r="IS58" s="6"/>
      <c r="IT58" s="6"/>
      <c r="IU58" s="6"/>
      <c r="IV58" s="6"/>
      <c r="IW58" s="6"/>
      <c r="IX58" s="6"/>
      <c r="IY58" s="6"/>
      <c r="IZ58" s="6"/>
      <c r="JA58" s="6"/>
      <c r="JB58" s="6"/>
      <c r="JC58" s="6"/>
      <c r="JD58" s="6"/>
      <c r="JE58" s="6"/>
      <c r="JF58" s="6"/>
      <c r="JG58" s="6"/>
      <c r="JH58" s="6"/>
      <c r="JI58" s="6"/>
      <c r="JJ58" s="6"/>
      <c r="JK58" s="6"/>
      <c r="JL58" s="6"/>
      <c r="JM58" s="6"/>
      <c r="JN58" s="6"/>
      <c r="JO58" s="6"/>
      <c r="JP58" s="6"/>
      <c r="JQ58" s="6"/>
      <c r="JR58" s="6"/>
      <c r="JS58" s="6"/>
      <c r="JT58" s="6"/>
      <c r="JU58" s="6"/>
      <c r="JV58" s="6"/>
      <c r="JW58" s="6"/>
      <c r="JX58" s="6"/>
      <c r="JY58" s="6"/>
      <c r="JZ58" s="6"/>
      <c r="KA58" s="6"/>
      <c r="KB58" s="6"/>
      <c r="KC58" s="6"/>
      <c r="KD58" s="6"/>
      <c r="KE58" s="6"/>
      <c r="KF58" s="6"/>
      <c r="KG58" s="6"/>
      <c r="KH58" s="6"/>
      <c r="KI58" s="6"/>
      <c r="KJ58" s="6"/>
      <c r="KK58" s="6"/>
      <c r="KL58" s="6"/>
      <c r="KM58" s="6"/>
      <c r="KN58" s="6"/>
      <c r="KO58" s="6"/>
      <c r="KP58" s="6"/>
      <c r="KQ58" s="6"/>
      <c r="KR58" s="6"/>
      <c r="KS58" s="6"/>
      <c r="KT58" s="6"/>
      <c r="KU58" s="6"/>
      <c r="KV58" s="6"/>
      <c r="KW58" s="6"/>
      <c r="KX58" s="6"/>
      <c r="KY58" s="6"/>
      <c r="KZ58" s="6"/>
      <c r="LA58" s="6"/>
      <c r="LB58" s="6"/>
      <c r="LC58" s="6"/>
      <c r="LD58" s="6"/>
      <c r="LE58" s="6"/>
      <c r="LF58" s="6"/>
      <c r="LG58" s="6"/>
      <c r="LH58" s="6"/>
      <c r="LI58" s="6"/>
      <c r="LJ58" s="6"/>
      <c r="LK58" s="6"/>
      <c r="LL58" s="6"/>
      <c r="LM58" s="6"/>
      <c r="LN58" s="6"/>
      <c r="LO58" s="6"/>
      <c r="LP58" s="6"/>
      <c r="LQ58" s="6"/>
      <c r="LR58" s="6"/>
      <c r="LS58" s="6"/>
      <c r="LT58" s="6"/>
      <c r="LU58" s="6"/>
      <c r="LV58" s="6"/>
      <c r="LW58" s="6"/>
      <c r="LX58" s="6"/>
      <c r="LY58" s="6"/>
      <c r="LZ58" s="6"/>
      <c r="MA58" s="6"/>
      <c r="MB58" s="6"/>
      <c r="MC58" s="6"/>
      <c r="MD58" s="6"/>
      <c r="ME58" s="6"/>
      <c r="MF58" s="6"/>
      <c r="MG58" s="6"/>
      <c r="MH58" s="6"/>
      <c r="MI58" s="6"/>
      <c r="MJ58" s="6"/>
      <c r="MK58" s="6"/>
      <c r="ML58" s="6"/>
      <c r="MM58" s="6"/>
      <c r="MN58" s="6"/>
      <c r="MO58" s="6"/>
      <c r="MP58" s="6"/>
      <c r="MQ58" s="6"/>
      <c r="MR58" s="6"/>
      <c r="MS58" s="6"/>
      <c r="MT58" s="6"/>
      <c r="MU58" s="6"/>
      <c r="MV58" s="6"/>
      <c r="MW58" s="6"/>
      <c r="MX58" s="6"/>
      <c r="MY58" s="6"/>
      <c r="MZ58" s="6"/>
      <c r="NA58" s="6"/>
      <c r="NB58" s="6"/>
      <c r="NC58" s="6"/>
      <c r="ND58" s="6"/>
      <c r="NE58" s="6"/>
      <c r="NF58" s="6"/>
      <c r="NG58" s="6"/>
      <c r="NH58" s="6"/>
      <c r="NI58" s="6"/>
      <c r="NJ58" s="6"/>
      <c r="NK58" s="6"/>
      <c r="NL58" s="6"/>
      <c r="NM58" s="6"/>
      <c r="NN58" s="6"/>
      <c r="NO58" s="6"/>
      <c r="NP58" s="6"/>
      <c r="NQ58" s="6"/>
      <c r="NR58" s="6"/>
      <c r="NS58" s="6"/>
      <c r="NT58" s="6"/>
      <c r="NU58" s="6"/>
      <c r="NV58" s="6"/>
      <c r="NW58" s="6"/>
      <c r="NX58" s="6"/>
      <c r="NY58" s="6"/>
      <c r="NZ58" s="6"/>
      <c r="OA58" s="6"/>
      <c r="OB58" s="6"/>
      <c r="OC58" s="6"/>
      <c r="OD58" s="6"/>
      <c r="OE58" s="6"/>
      <c r="OF58" s="6"/>
      <c r="OG58" s="6"/>
      <c r="OH58" s="6"/>
    </row>
    <row r="59" spans="1:398" ht="25.9" customHeight="1" thickBot="1" x14ac:dyDescent="0.35">
      <c r="A59" s="51">
        <f t="shared" si="4"/>
        <v>46</v>
      </c>
      <c r="B59" s="52">
        <v>270089</v>
      </c>
      <c r="C59" s="53" t="s">
        <v>67</v>
      </c>
      <c r="D59" s="32">
        <f>VLOOKUP(B59,'[3]ПР 8 вся численность (4 (2017'!$C$18:$Q$64,13,0)</f>
        <v>8.7999999999999995E-2</v>
      </c>
      <c r="E59" s="32">
        <f>VLOOKUP(B59,'[3]ПР 8 вся численность (4 (2017'!$C$18:$Q$64,15,0)</f>
        <v>0.11899999999999999</v>
      </c>
      <c r="F59" s="33">
        <f t="shared" si="0"/>
        <v>0</v>
      </c>
      <c r="G59" s="54">
        <v>16601.411764705881</v>
      </c>
      <c r="H59" s="35">
        <f t="shared" si="1"/>
        <v>4150</v>
      </c>
      <c r="I59" s="35">
        <v>4089.1835294117645</v>
      </c>
      <c r="J59" s="36">
        <f t="shared" si="2"/>
        <v>98.5</v>
      </c>
      <c r="K59" s="37">
        <f t="shared" si="3"/>
        <v>100</v>
      </c>
      <c r="L59" s="38">
        <v>100</v>
      </c>
      <c r="M59" s="39">
        <v>307.2</v>
      </c>
      <c r="N59" s="55">
        <v>307.2</v>
      </c>
      <c r="O59" s="41"/>
      <c r="P59" s="42"/>
      <c r="Q59" s="43"/>
      <c r="R59" s="44"/>
      <c r="S59" s="44"/>
      <c r="T59" s="44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  <c r="FN59" s="6"/>
      <c r="FO59" s="6"/>
      <c r="FP59" s="6"/>
      <c r="FQ59" s="6"/>
      <c r="FR59" s="6"/>
      <c r="FS59" s="6"/>
      <c r="FT59" s="6"/>
      <c r="FU59" s="6"/>
      <c r="FV59" s="6"/>
      <c r="FW59" s="6"/>
      <c r="FX59" s="6"/>
      <c r="FY59" s="6"/>
      <c r="FZ59" s="6"/>
      <c r="GA59" s="6"/>
      <c r="GB59" s="6"/>
      <c r="GC59" s="6"/>
      <c r="GD59" s="6"/>
      <c r="GE59" s="6"/>
      <c r="GF59" s="6"/>
      <c r="GG59" s="6"/>
      <c r="GH59" s="6"/>
      <c r="GI59" s="6"/>
      <c r="GJ59" s="6"/>
      <c r="GK59" s="6"/>
      <c r="GL59" s="6"/>
      <c r="GM59" s="6"/>
      <c r="GN59" s="6"/>
      <c r="GO59" s="6"/>
      <c r="GP59" s="6"/>
      <c r="GQ59" s="6"/>
      <c r="GR59" s="6"/>
      <c r="GS59" s="6"/>
      <c r="GT59" s="6"/>
      <c r="GU59" s="6"/>
      <c r="GV59" s="6"/>
      <c r="GW59" s="6"/>
      <c r="GX59" s="6"/>
      <c r="GY59" s="6"/>
      <c r="GZ59" s="6"/>
      <c r="HA59" s="6"/>
      <c r="HB59" s="6"/>
      <c r="HC59" s="6"/>
      <c r="HD59" s="6"/>
      <c r="HE59" s="6"/>
      <c r="HF59" s="6"/>
      <c r="HG59" s="6"/>
      <c r="HH59" s="6"/>
      <c r="HI59" s="6"/>
      <c r="HJ59" s="6"/>
      <c r="HK59" s="6"/>
      <c r="HL59" s="6"/>
      <c r="HM59" s="6"/>
      <c r="HN59" s="6"/>
      <c r="HO59" s="6"/>
      <c r="HP59" s="6"/>
      <c r="HQ59" s="6"/>
      <c r="HR59" s="6"/>
      <c r="HS59" s="6"/>
      <c r="HT59" s="6"/>
      <c r="HU59" s="6"/>
      <c r="HV59" s="6"/>
      <c r="HW59" s="6"/>
      <c r="HX59" s="6"/>
      <c r="HY59" s="6"/>
      <c r="HZ59" s="6"/>
      <c r="IA59" s="6"/>
      <c r="IB59" s="6"/>
      <c r="IC59" s="6"/>
      <c r="ID59" s="6"/>
      <c r="IE59" s="6"/>
      <c r="IF59" s="6"/>
      <c r="IG59" s="6"/>
      <c r="IH59" s="6"/>
      <c r="II59" s="6"/>
      <c r="IJ59" s="6"/>
      <c r="IK59" s="6"/>
      <c r="IL59" s="6"/>
      <c r="IM59" s="6"/>
      <c r="IN59" s="6"/>
      <c r="IO59" s="6"/>
      <c r="IP59" s="6"/>
      <c r="IQ59" s="6"/>
      <c r="IR59" s="6"/>
      <c r="IS59" s="6"/>
      <c r="IT59" s="6"/>
      <c r="IU59" s="6"/>
      <c r="IV59" s="6"/>
      <c r="IW59" s="6"/>
      <c r="IX59" s="6"/>
      <c r="IY59" s="6"/>
      <c r="IZ59" s="6"/>
      <c r="JA59" s="6"/>
      <c r="JB59" s="6"/>
      <c r="JC59" s="6"/>
      <c r="JD59" s="6"/>
      <c r="JE59" s="6"/>
      <c r="JF59" s="6"/>
      <c r="JG59" s="6"/>
      <c r="JH59" s="6"/>
      <c r="JI59" s="6"/>
      <c r="JJ59" s="6"/>
      <c r="JK59" s="6"/>
      <c r="JL59" s="6"/>
      <c r="JM59" s="6"/>
      <c r="JN59" s="6"/>
      <c r="JO59" s="6"/>
      <c r="JP59" s="6"/>
      <c r="JQ59" s="6"/>
      <c r="JR59" s="6"/>
      <c r="JS59" s="6"/>
      <c r="JT59" s="6"/>
      <c r="JU59" s="6"/>
      <c r="JV59" s="6"/>
      <c r="JW59" s="6"/>
      <c r="JX59" s="6"/>
      <c r="JY59" s="6"/>
      <c r="JZ59" s="6"/>
      <c r="KA59" s="6"/>
      <c r="KB59" s="6"/>
      <c r="KC59" s="6"/>
      <c r="KD59" s="6"/>
      <c r="KE59" s="6"/>
      <c r="KF59" s="6"/>
      <c r="KG59" s="6"/>
      <c r="KH59" s="6"/>
      <c r="KI59" s="6"/>
      <c r="KJ59" s="6"/>
      <c r="KK59" s="6"/>
      <c r="KL59" s="6"/>
      <c r="KM59" s="6"/>
      <c r="KN59" s="6"/>
      <c r="KO59" s="6"/>
      <c r="KP59" s="6"/>
      <c r="KQ59" s="6"/>
      <c r="KR59" s="6"/>
      <c r="KS59" s="6"/>
      <c r="KT59" s="6"/>
      <c r="KU59" s="6"/>
      <c r="KV59" s="6"/>
      <c r="KW59" s="6"/>
      <c r="KX59" s="6"/>
      <c r="KY59" s="6"/>
      <c r="KZ59" s="6"/>
      <c r="LA59" s="6"/>
      <c r="LB59" s="6"/>
      <c r="LC59" s="6"/>
      <c r="LD59" s="6"/>
      <c r="LE59" s="6"/>
      <c r="LF59" s="6"/>
      <c r="LG59" s="6"/>
      <c r="LH59" s="6"/>
      <c r="LI59" s="6"/>
      <c r="LJ59" s="6"/>
      <c r="LK59" s="6"/>
      <c r="LL59" s="6"/>
      <c r="LM59" s="6"/>
      <c r="LN59" s="6"/>
      <c r="LO59" s="6"/>
      <c r="LP59" s="6"/>
      <c r="LQ59" s="6"/>
      <c r="LR59" s="6"/>
      <c r="LS59" s="6"/>
      <c r="LT59" s="6"/>
      <c r="LU59" s="6"/>
      <c r="LV59" s="6"/>
      <c r="LW59" s="6"/>
      <c r="LX59" s="6"/>
      <c r="LY59" s="6"/>
      <c r="LZ59" s="6"/>
      <c r="MA59" s="6"/>
      <c r="MB59" s="6"/>
      <c r="MC59" s="6"/>
      <c r="MD59" s="6"/>
      <c r="ME59" s="6"/>
      <c r="MF59" s="6"/>
      <c r="MG59" s="6"/>
      <c r="MH59" s="6"/>
      <c r="MI59" s="6"/>
      <c r="MJ59" s="6"/>
      <c r="MK59" s="6"/>
      <c r="ML59" s="6"/>
      <c r="MM59" s="6"/>
      <c r="MN59" s="6"/>
      <c r="MO59" s="6"/>
      <c r="MP59" s="6"/>
      <c r="MQ59" s="6"/>
      <c r="MR59" s="6"/>
      <c r="MS59" s="6"/>
      <c r="MT59" s="6"/>
      <c r="MU59" s="6"/>
      <c r="MV59" s="6"/>
      <c r="MW59" s="6"/>
      <c r="MX59" s="6"/>
      <c r="MY59" s="6"/>
      <c r="MZ59" s="6"/>
      <c r="NA59" s="6"/>
      <c r="NB59" s="6"/>
      <c r="NC59" s="6"/>
      <c r="ND59" s="6"/>
      <c r="NE59" s="6"/>
      <c r="NF59" s="6"/>
      <c r="NG59" s="6"/>
      <c r="NH59" s="6"/>
      <c r="NI59" s="6"/>
      <c r="NJ59" s="6"/>
      <c r="NK59" s="6"/>
      <c r="NL59" s="6"/>
      <c r="NM59" s="6"/>
      <c r="NN59" s="6"/>
      <c r="NO59" s="6"/>
      <c r="NP59" s="6"/>
      <c r="NQ59" s="6"/>
      <c r="NR59" s="6"/>
      <c r="NS59" s="6"/>
      <c r="NT59" s="6"/>
      <c r="NU59" s="6"/>
      <c r="NV59" s="6"/>
      <c r="NW59" s="6"/>
      <c r="NX59" s="6"/>
      <c r="NY59" s="6"/>
      <c r="NZ59" s="6"/>
      <c r="OA59" s="6"/>
      <c r="OB59" s="6"/>
      <c r="OC59" s="6"/>
      <c r="OD59" s="6"/>
      <c r="OE59" s="6"/>
      <c r="OF59" s="6"/>
      <c r="OG59" s="6"/>
      <c r="OH59" s="6"/>
    </row>
    <row r="60" spans="1:398" s="69" customFormat="1" ht="24" customHeight="1" thickBot="1" x14ac:dyDescent="0.35">
      <c r="A60" s="56"/>
      <c r="B60" s="57"/>
      <c r="C60" s="58" t="s">
        <v>68</v>
      </c>
      <c r="D60" s="59"/>
      <c r="E60" s="59"/>
      <c r="F60" s="60"/>
      <c r="G60" s="61"/>
      <c r="H60" s="61"/>
      <c r="I60" s="61"/>
      <c r="J60" s="62"/>
      <c r="K60" s="63"/>
      <c r="L60" s="64"/>
      <c r="M60" s="65">
        <v>10418.970000000003</v>
      </c>
      <c r="N60" s="66">
        <v>7994.13</v>
      </c>
      <c r="O60" s="41"/>
      <c r="P60" s="42"/>
      <c r="Q60" s="67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BS60" s="68"/>
      <c r="BT60" s="68"/>
      <c r="BU60" s="68"/>
      <c r="BV60" s="68"/>
      <c r="BW60" s="68"/>
      <c r="BX60" s="68"/>
      <c r="BY60" s="68"/>
      <c r="BZ60" s="68"/>
      <c r="CA60" s="68"/>
      <c r="CB60" s="68"/>
      <c r="CC60" s="68"/>
      <c r="CD60" s="68"/>
      <c r="CE60" s="68"/>
      <c r="CF60" s="68"/>
      <c r="CG60" s="68"/>
      <c r="CH60" s="68"/>
      <c r="CI60" s="68"/>
      <c r="CJ60" s="68"/>
      <c r="CK60" s="68"/>
      <c r="CL60" s="68"/>
      <c r="CM60" s="68"/>
      <c r="CN60" s="68"/>
      <c r="CO60" s="68"/>
      <c r="CP60" s="68"/>
      <c r="CQ60" s="68"/>
      <c r="CR60" s="68"/>
      <c r="CS60" s="68"/>
      <c r="CT60" s="68"/>
      <c r="CU60" s="68"/>
      <c r="CV60" s="68"/>
      <c r="CW60" s="68"/>
      <c r="CX60" s="68"/>
      <c r="CY60" s="68"/>
      <c r="CZ60" s="68"/>
      <c r="DA60" s="68"/>
      <c r="DB60" s="68"/>
      <c r="DC60" s="68"/>
      <c r="DD60" s="68"/>
      <c r="DE60" s="68"/>
      <c r="DF60" s="68"/>
      <c r="DG60" s="68"/>
      <c r="DH60" s="68"/>
      <c r="DI60" s="68"/>
      <c r="DJ60" s="68"/>
      <c r="DK60" s="68"/>
      <c r="DL60" s="68"/>
      <c r="DM60" s="68"/>
      <c r="DN60" s="68"/>
      <c r="DO60" s="68"/>
      <c r="DP60" s="68"/>
      <c r="DQ60" s="68"/>
      <c r="DR60" s="68"/>
      <c r="DS60" s="68"/>
      <c r="DT60" s="68"/>
      <c r="DU60" s="68"/>
      <c r="DV60" s="68"/>
      <c r="DW60" s="68"/>
      <c r="DX60" s="68"/>
      <c r="DY60" s="68"/>
      <c r="DZ60" s="68"/>
      <c r="EA60" s="68"/>
      <c r="EB60" s="68"/>
      <c r="EC60" s="68"/>
      <c r="ED60" s="68"/>
      <c r="EE60" s="68"/>
      <c r="EF60" s="68"/>
      <c r="EG60" s="68"/>
      <c r="EH60" s="68"/>
      <c r="EI60" s="68"/>
      <c r="EJ60" s="68"/>
      <c r="EK60" s="68"/>
      <c r="EL60" s="68"/>
      <c r="EM60" s="68"/>
      <c r="EN60" s="68"/>
      <c r="EO60" s="68"/>
      <c r="EP60" s="68"/>
      <c r="EQ60" s="68"/>
      <c r="ER60" s="68"/>
      <c r="ES60" s="68"/>
      <c r="ET60" s="68"/>
      <c r="EU60" s="68"/>
      <c r="EV60" s="68"/>
      <c r="EW60" s="68"/>
      <c r="EX60" s="68"/>
      <c r="EY60" s="68"/>
      <c r="EZ60" s="68"/>
      <c r="FA60" s="68"/>
      <c r="FB60" s="68"/>
      <c r="FC60" s="68"/>
      <c r="FD60" s="68"/>
      <c r="FE60" s="68"/>
      <c r="FF60" s="68"/>
      <c r="FG60" s="68"/>
      <c r="FH60" s="68"/>
      <c r="FI60" s="68"/>
      <c r="FJ60" s="68"/>
      <c r="FK60" s="68"/>
      <c r="FL60" s="68"/>
      <c r="FM60" s="68"/>
      <c r="FN60" s="68"/>
      <c r="FO60" s="68"/>
      <c r="FP60" s="68"/>
      <c r="FQ60" s="68"/>
      <c r="FR60" s="68"/>
      <c r="FS60" s="68"/>
      <c r="FT60" s="68"/>
      <c r="FU60" s="68"/>
      <c r="FV60" s="68"/>
      <c r="FW60" s="68"/>
      <c r="FX60" s="68"/>
      <c r="FY60" s="68"/>
      <c r="FZ60" s="68"/>
      <c r="GA60" s="68"/>
      <c r="GB60" s="68"/>
      <c r="GC60" s="68"/>
      <c r="GD60" s="68"/>
      <c r="GE60" s="68"/>
      <c r="GF60" s="68"/>
      <c r="GG60" s="68"/>
      <c r="GH60" s="68"/>
      <c r="GI60" s="68"/>
      <c r="GJ60" s="68"/>
      <c r="GK60" s="68"/>
      <c r="GL60" s="68"/>
      <c r="GM60" s="68"/>
      <c r="GN60" s="68"/>
      <c r="GO60" s="68"/>
      <c r="GP60" s="68"/>
      <c r="GQ60" s="68"/>
      <c r="GR60" s="68"/>
      <c r="GS60" s="68"/>
      <c r="GT60" s="68"/>
      <c r="GU60" s="68"/>
      <c r="GV60" s="68"/>
      <c r="GW60" s="68"/>
      <c r="GX60" s="68"/>
      <c r="GY60" s="68"/>
      <c r="GZ60" s="68"/>
      <c r="HA60" s="68"/>
      <c r="HB60" s="68"/>
      <c r="HC60" s="68"/>
      <c r="HD60" s="68"/>
      <c r="HE60" s="68"/>
      <c r="HF60" s="68"/>
      <c r="HG60" s="68"/>
      <c r="HH60" s="68"/>
      <c r="HI60" s="68"/>
      <c r="HJ60" s="68"/>
      <c r="HK60" s="68"/>
      <c r="HL60" s="68"/>
      <c r="HM60" s="68"/>
      <c r="HN60" s="68"/>
      <c r="HO60" s="68"/>
      <c r="HP60" s="68"/>
      <c r="HQ60" s="68"/>
      <c r="HR60" s="68"/>
      <c r="HS60" s="68"/>
      <c r="HT60" s="68"/>
      <c r="HU60" s="68"/>
      <c r="HV60" s="68"/>
      <c r="HW60" s="68"/>
      <c r="HX60" s="68"/>
      <c r="HY60" s="68"/>
      <c r="HZ60" s="68"/>
      <c r="IA60" s="68"/>
      <c r="IB60" s="68"/>
      <c r="IC60" s="68"/>
      <c r="ID60" s="68"/>
      <c r="IE60" s="68"/>
      <c r="IF60" s="68"/>
      <c r="IG60" s="68"/>
      <c r="IH60" s="68"/>
      <c r="II60" s="68"/>
      <c r="IJ60" s="68"/>
      <c r="IK60" s="68"/>
      <c r="IL60" s="68"/>
      <c r="IM60" s="68"/>
      <c r="IN60" s="68"/>
      <c r="IO60" s="68"/>
      <c r="IP60" s="68"/>
      <c r="IQ60" s="68"/>
      <c r="IR60" s="68"/>
      <c r="IS60" s="68"/>
      <c r="IT60" s="68"/>
      <c r="IU60" s="68"/>
      <c r="IV60" s="68"/>
      <c r="IW60" s="68"/>
      <c r="IX60" s="68"/>
      <c r="IY60" s="68"/>
      <c r="IZ60" s="68"/>
      <c r="JA60" s="68"/>
      <c r="JB60" s="68"/>
      <c r="JC60" s="68"/>
      <c r="JD60" s="68"/>
      <c r="JE60" s="68"/>
      <c r="JF60" s="68"/>
      <c r="JG60" s="68"/>
      <c r="JH60" s="68"/>
      <c r="JI60" s="68"/>
      <c r="JJ60" s="68"/>
      <c r="JK60" s="68"/>
      <c r="JL60" s="68"/>
      <c r="JM60" s="68"/>
      <c r="JN60" s="68"/>
      <c r="JO60" s="68"/>
      <c r="JP60" s="68"/>
      <c r="JQ60" s="68"/>
      <c r="JR60" s="68"/>
      <c r="JS60" s="68"/>
      <c r="JT60" s="68"/>
      <c r="JU60" s="68"/>
      <c r="JV60" s="68"/>
      <c r="JW60" s="68"/>
      <c r="JX60" s="68"/>
      <c r="JY60" s="68"/>
      <c r="JZ60" s="68"/>
      <c r="KA60" s="68"/>
      <c r="KB60" s="68"/>
      <c r="KC60" s="68"/>
      <c r="KD60" s="68"/>
      <c r="KE60" s="68"/>
      <c r="KF60" s="68"/>
      <c r="KG60" s="68"/>
      <c r="KH60" s="68"/>
      <c r="KI60" s="68"/>
      <c r="KJ60" s="68"/>
      <c r="KK60" s="68"/>
      <c r="KL60" s="68"/>
      <c r="KM60" s="68"/>
      <c r="KN60" s="68"/>
      <c r="KO60" s="68"/>
      <c r="KP60" s="68"/>
      <c r="KQ60" s="68"/>
      <c r="KR60" s="68"/>
      <c r="KS60" s="68"/>
      <c r="KT60" s="68"/>
      <c r="KU60" s="68"/>
      <c r="KV60" s="68"/>
      <c r="KW60" s="68"/>
      <c r="KX60" s="68"/>
      <c r="KY60" s="68"/>
      <c r="KZ60" s="68"/>
      <c r="LA60" s="68"/>
      <c r="LB60" s="68"/>
      <c r="LC60" s="68"/>
      <c r="LD60" s="68"/>
      <c r="LE60" s="68"/>
      <c r="LF60" s="68"/>
      <c r="LG60" s="68"/>
      <c r="LH60" s="68"/>
      <c r="LI60" s="68"/>
      <c r="LJ60" s="68"/>
      <c r="LK60" s="68"/>
      <c r="LL60" s="68"/>
      <c r="LM60" s="68"/>
      <c r="LN60" s="68"/>
      <c r="LO60" s="68"/>
      <c r="LP60" s="68"/>
      <c r="LQ60" s="68"/>
      <c r="LR60" s="68"/>
      <c r="LS60" s="68"/>
      <c r="LT60" s="68"/>
      <c r="LU60" s="68"/>
      <c r="LV60" s="68"/>
      <c r="LW60" s="68"/>
      <c r="LX60" s="68"/>
      <c r="LY60" s="68"/>
      <c r="LZ60" s="68"/>
      <c r="MA60" s="68"/>
      <c r="MB60" s="68"/>
      <c r="MC60" s="68"/>
      <c r="MD60" s="68"/>
      <c r="ME60" s="68"/>
      <c r="MF60" s="68"/>
      <c r="MG60" s="68"/>
      <c r="MH60" s="68"/>
      <c r="MI60" s="68"/>
      <c r="MJ60" s="68"/>
      <c r="MK60" s="68"/>
      <c r="ML60" s="68"/>
      <c r="MM60" s="68"/>
      <c r="MN60" s="68"/>
      <c r="MO60" s="68"/>
      <c r="MP60" s="68"/>
      <c r="MQ60" s="68"/>
      <c r="MR60" s="68"/>
      <c r="MS60" s="68"/>
      <c r="MT60" s="68"/>
      <c r="MU60" s="68"/>
      <c r="MV60" s="68"/>
      <c r="MW60" s="68"/>
      <c r="MX60" s="68"/>
      <c r="MY60" s="68"/>
      <c r="MZ60" s="68"/>
      <c r="NA60" s="68"/>
      <c r="NB60" s="68"/>
      <c r="NC60" s="68"/>
      <c r="ND60" s="68"/>
      <c r="NE60" s="68"/>
      <c r="NF60" s="68"/>
      <c r="NG60" s="68"/>
      <c r="NH60" s="68"/>
      <c r="NI60" s="68"/>
      <c r="NJ60" s="68"/>
      <c r="NK60" s="68"/>
      <c r="NL60" s="68"/>
      <c r="NM60" s="68"/>
      <c r="NN60" s="68"/>
      <c r="NO60" s="68"/>
      <c r="NP60" s="68"/>
      <c r="NQ60" s="68"/>
      <c r="NR60" s="68"/>
      <c r="NS60" s="68"/>
      <c r="NT60" s="68"/>
      <c r="NU60" s="68"/>
      <c r="NV60" s="68"/>
      <c r="NW60" s="68"/>
      <c r="NX60" s="68"/>
      <c r="NY60" s="68"/>
      <c r="NZ60" s="68"/>
      <c r="OA60" s="68"/>
      <c r="OB60" s="68"/>
      <c r="OC60" s="68"/>
      <c r="OD60" s="68"/>
      <c r="OE60" s="68"/>
      <c r="OF60" s="68"/>
      <c r="OG60" s="68"/>
      <c r="OH60" s="68"/>
    </row>
  </sheetData>
  <autoFilter ref="A13:OH60"/>
  <mergeCells count="14">
    <mergeCell ref="M10:M12"/>
    <mergeCell ref="N10:N12"/>
    <mergeCell ref="D11:F11"/>
    <mergeCell ref="G11:K11"/>
    <mergeCell ref="A1:C4"/>
    <mergeCell ref="K1:N5"/>
    <mergeCell ref="K6:N6"/>
    <mergeCell ref="C7:N7"/>
    <mergeCell ref="A9:A12"/>
    <mergeCell ref="B9:B12"/>
    <mergeCell ref="C9:C12"/>
    <mergeCell ref="D9:K10"/>
    <mergeCell ref="L9:N9"/>
    <mergeCell ref="L10:L12"/>
  </mergeCells>
  <pageMargins left="0.43307086614173229" right="0.19685039370078741" top="0.18" bottom="0.19685039370078741" header="0.15748031496062992" footer="0.11811023622047245"/>
  <pageSetup paperSize="9" scale="65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апрель</vt:lpstr>
      <vt:lpstr>'ОЦЕНКА АПП апрель'!Заголовки_для_печати</vt:lpstr>
      <vt:lpstr>'ОЦЕНКА АПП апрель'!Область_печати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2018-04-26T22:58:49Z</cp:lastPrinted>
  <dcterms:created xsi:type="dcterms:W3CDTF">2018-04-26T05:01:13Z</dcterms:created>
  <dcterms:modified xsi:type="dcterms:W3CDTF">2018-06-08T05:36:25Z</dcterms:modified>
</cp:coreProperties>
</file>